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20" yWindow="-120" windowWidth="23256" windowHeight="13176" firstSheet="5" activeTab="9"/>
  </bookViews>
  <sheets>
    <sheet name="Sezione_generale" sheetId="1" r:id="rId1"/>
    <sheet name="Sezione_generale_old" sheetId="2" state="hidden" r:id="rId2"/>
    <sheet name="Registro rischi" sheetId="16" r:id="rId3"/>
    <sheet name="Mappatura processi C-A" sheetId="8" r:id="rId4"/>
    <sheet name="Mappatura processi C-B" sheetId="9" r:id="rId5"/>
    <sheet name="Mappatura processi C-C" sheetId="10" r:id="rId6"/>
    <sheet name="Mappatura processi C-D" sheetId="11" r:id="rId7"/>
    <sheet name="Mappatura processi S-A" sheetId="3" r:id="rId8"/>
    <sheet name="Mappatura processi S-B" sheetId="6" r:id="rId9"/>
    <sheet name="Mappatura processi S-C" sheetId="7" r:id="rId10"/>
    <sheet name="competenze" sheetId="4" state="hidden" r:id="rId11"/>
    <sheet name="Parametri" sheetId="5" state="hidden" r:id="rId12"/>
  </sheets>
  <externalReferences>
    <externalReference r:id="rId13"/>
    <externalReference r:id="rId14"/>
    <externalReference r:id="rId15"/>
  </externalReferences>
  <definedNames>
    <definedName name="Altissimo">Parametri!$B$27:$C$29</definedName>
    <definedName name="Alto">Parametri!$B$30:$C$30</definedName>
    <definedName name="_xlnm.Print_Area" localSheetId="10">competenze!$B$1:$D$31</definedName>
    <definedName name="_xlnm.Print_Area" localSheetId="7">'Mappatura processi S-A'!$A$1:$U$15</definedName>
    <definedName name="attivita">[1]Parametri!$D$11:$D$13</definedName>
    <definedName name="attività">[1]Parametri!$B$11:$B$12</definedName>
    <definedName name="Direzione">!#REF!</definedName>
    <definedName name="impatto">[1]Parametri!$D$18:$D$19</definedName>
    <definedName name="Medio">Parametri!$B$31:$C$31</definedName>
    <definedName name="probabilita">[1]Parametri!$B$18:$B$22</definedName>
    <definedName name="Profilo_dirigente" localSheetId="10">[2]Foglio1!$B$2:$B$6</definedName>
    <definedName name="Profilo_dirigente" localSheetId="0">[2]Foglio1!$B$2:$B$6</definedName>
    <definedName name="Profilo_dirigente">!#REF!</definedName>
    <definedName name="responsabilità">[1]Parametri!$B$3:$B$8</definedName>
    <definedName name="risultato">[1]Parametri!$F$18:$F$20</definedName>
    <definedName name="soggetti">Parametri!$B$3:$B$12</definedName>
    <definedName name="Struttura">!#REF!</definedName>
    <definedName name="Tipo_relazione">!#REF!</definedName>
    <definedName name="tipologiaattivita">Parametri!$I$4:$I$10</definedName>
    <definedName name="_xlnm.Print_Titles" localSheetId="7">'Mappatura processi S-A'!$1:$2</definedName>
    <definedName name="ufficio">!#REF!</definedName>
    <definedName name="ufficio_di_destinazione">[3]parametri!$A$2:$A$34</definedName>
  </definedNames>
  <calcPr calcId="145621"/>
</workbook>
</file>

<file path=xl/calcChain.xml><?xml version="1.0" encoding="utf-8"?>
<calcChain xmlns="http://schemas.openxmlformats.org/spreadsheetml/2006/main">
  <c r="P163" i="16" l="1"/>
  <c r="E157" i="16" s="1"/>
  <c r="P159" i="16"/>
  <c r="Q159" i="16" s="1"/>
  <c r="D157" i="16" s="1"/>
  <c r="F157" i="16" l="1"/>
  <c r="D111" i="16" l="1"/>
  <c r="D32" i="16"/>
  <c r="E32" i="16"/>
  <c r="P34" i="16"/>
  <c r="P38" i="16"/>
  <c r="D40" i="16"/>
  <c r="E40" i="16"/>
  <c r="P42" i="16"/>
  <c r="P46" i="16"/>
  <c r="E48" i="16"/>
  <c r="P50" i="16"/>
  <c r="Q50" i="16" s="1"/>
  <c r="D48" i="16" s="1"/>
  <c r="P54" i="16"/>
  <c r="D56" i="16"/>
  <c r="E56" i="16"/>
  <c r="P58" i="16"/>
  <c r="P62" i="16"/>
  <c r="E64" i="16"/>
  <c r="P66" i="16"/>
  <c r="Q66" i="16" s="1"/>
  <c r="D64" i="16" s="1"/>
  <c r="P70" i="16"/>
  <c r="D5" i="16"/>
  <c r="E5" i="16"/>
  <c r="E13" i="16"/>
  <c r="E21" i="16"/>
  <c r="P154" i="16"/>
  <c r="E148" i="16" s="1"/>
  <c r="P150" i="16"/>
  <c r="Q150" i="16" s="1"/>
  <c r="D148" i="16" s="1"/>
  <c r="P145" i="16"/>
  <c r="E139" i="16" s="1"/>
  <c r="P141" i="16"/>
  <c r="Q141" i="16" s="1"/>
  <c r="D139" i="16" s="1"/>
  <c r="P135" i="16"/>
  <c r="E129" i="16" s="1"/>
  <c r="P131" i="16"/>
  <c r="Q131" i="16" s="1"/>
  <c r="D129" i="16" s="1"/>
  <c r="P126" i="16"/>
  <c r="E120" i="16" s="1"/>
  <c r="P122" i="16"/>
  <c r="Q122" i="16" s="1"/>
  <c r="D120" i="16" s="1"/>
  <c r="P117" i="16"/>
  <c r="E111" i="16" s="1"/>
  <c r="P113" i="16"/>
  <c r="P108" i="16"/>
  <c r="E102" i="16" s="1"/>
  <c r="P104" i="16"/>
  <c r="Q104" i="16" s="1"/>
  <c r="D102" i="16" s="1"/>
  <c r="P99" i="16"/>
  <c r="E93" i="16" s="1"/>
  <c r="P95" i="16"/>
  <c r="D93" i="16" s="1"/>
  <c r="P91" i="16"/>
  <c r="E85" i="16" s="1"/>
  <c r="P87" i="16"/>
  <c r="Q87" i="16" s="1"/>
  <c r="D85" i="16" s="1"/>
  <c r="P80" i="16"/>
  <c r="E74" i="16" s="1"/>
  <c r="P76" i="16"/>
  <c r="Q76" i="16" s="1"/>
  <c r="D74" i="16" s="1"/>
  <c r="P27" i="16"/>
  <c r="P23" i="16"/>
  <c r="Q23" i="16" s="1"/>
  <c r="D21" i="16" s="1"/>
  <c r="P19" i="16"/>
  <c r="P15" i="16"/>
  <c r="Q15" i="16" s="1"/>
  <c r="D13" i="16" s="1"/>
  <c r="P11" i="16"/>
  <c r="P7" i="16"/>
  <c r="F21" i="16" l="1"/>
  <c r="F64" i="16"/>
  <c r="F48" i="16"/>
  <c r="F85" i="16"/>
  <c r="F129" i="16"/>
  <c r="F74" i="16"/>
  <c r="F102" i="16"/>
  <c r="F120" i="16"/>
  <c r="F148" i="16"/>
  <c r="F139" i="16"/>
  <c r="C129" i="5" l="1"/>
  <c r="F129" i="5" s="1"/>
  <c r="C128" i="5"/>
  <c r="D128" i="5" s="1"/>
  <c r="C127" i="5"/>
  <c r="E127" i="5" s="1"/>
  <c r="C126" i="5"/>
  <c r="F126" i="5" s="1"/>
  <c r="C125" i="5"/>
  <c r="D125" i="5" s="1"/>
  <c r="C124" i="5"/>
  <c r="D124" i="5" s="1"/>
  <c r="C123" i="5"/>
  <c r="F123" i="5" s="1"/>
  <c r="C122" i="5"/>
  <c r="D122" i="5" s="1"/>
  <c r="C121" i="5"/>
  <c r="F121" i="5" s="1"/>
  <c r="C120" i="5"/>
  <c r="D120" i="5" s="1"/>
  <c r="C119" i="5"/>
  <c r="F119" i="5" s="1"/>
  <c r="C118" i="5"/>
  <c r="D118" i="5" s="1"/>
  <c r="C117" i="5"/>
  <c r="E117" i="5" s="1"/>
  <c r="C116" i="5"/>
  <c r="D116" i="5" s="1"/>
  <c r="C115" i="5"/>
  <c r="F115" i="5" s="1"/>
  <c r="C114" i="5"/>
  <c r="C113" i="5"/>
  <c r="F113" i="5" s="1"/>
  <c r="C112" i="5"/>
  <c r="D112" i="5" s="1"/>
  <c r="C111" i="5"/>
  <c r="F111" i="5" s="1"/>
  <c r="C110" i="5"/>
  <c r="D110" i="5" s="1"/>
  <c r="C109" i="5"/>
  <c r="F109" i="5" s="1"/>
  <c r="C108" i="5"/>
  <c r="D108" i="5" s="1"/>
  <c r="C107" i="5"/>
  <c r="F107" i="5" s="1"/>
  <c r="C106" i="5"/>
  <c r="D106" i="5" s="1"/>
  <c r="C105" i="5"/>
  <c r="E105" i="5" s="1"/>
  <c r="C104" i="5"/>
  <c r="D104" i="5" s="1"/>
  <c r="C103" i="5"/>
  <c r="F103" i="5" s="1"/>
  <c r="C102" i="5"/>
  <c r="D102" i="5" s="1"/>
  <c r="C101" i="5"/>
  <c r="D101" i="5" s="1"/>
  <c r="C100" i="5"/>
  <c r="D100" i="5" s="1"/>
  <c r="C99" i="5"/>
  <c r="F99" i="5" s="1"/>
  <c r="C98" i="5"/>
  <c r="D98" i="5" s="1"/>
  <c r="C97" i="5"/>
  <c r="E97" i="5" s="1"/>
  <c r="C96" i="5"/>
  <c r="D96" i="5" s="1"/>
  <c r="C95" i="5"/>
  <c r="F95" i="5" s="1"/>
  <c r="C83" i="5"/>
  <c r="D83" i="5" s="1"/>
  <c r="C82" i="5"/>
  <c r="D82" i="5" s="1"/>
  <c r="C81" i="5"/>
  <c r="D81" i="5" s="1"/>
  <c r="C80" i="5"/>
  <c r="F80" i="5" s="1"/>
  <c r="C79" i="5"/>
  <c r="F79" i="5" s="1"/>
  <c r="C78" i="5"/>
  <c r="E78" i="5" s="1"/>
  <c r="C77" i="5"/>
  <c r="D77" i="5" s="1"/>
  <c r="C72" i="5"/>
  <c r="E72" i="5" s="1"/>
  <c r="C71" i="5"/>
  <c r="F71" i="5" s="1"/>
  <c r="C70" i="5"/>
  <c r="E70" i="5" s="1"/>
  <c r="C69" i="5"/>
  <c r="D69" i="5" s="1"/>
  <c r="C68" i="5"/>
  <c r="E68" i="5" s="1"/>
  <c r="C59" i="5"/>
  <c r="F59" i="5" s="1"/>
  <c r="C58" i="5"/>
  <c r="D58" i="5" s="1"/>
  <c r="C57" i="5"/>
  <c r="D57" i="5" s="1"/>
  <c r="C56" i="5"/>
  <c r="E56" i="5" s="1"/>
  <c r="F12" i="3"/>
  <c r="C5" i="2"/>
  <c r="C3" i="2"/>
  <c r="E104" i="5" l="1"/>
  <c r="E113" i="5"/>
  <c r="E120" i="5"/>
  <c r="E81" i="5"/>
  <c r="E100" i="5"/>
  <c r="F81" i="5"/>
  <c r="F82" i="5"/>
  <c r="F100" i="5"/>
  <c r="G100" i="5" s="1"/>
  <c r="E101" i="5"/>
  <c r="E109" i="5"/>
  <c r="F112" i="5"/>
  <c r="F101" i="5"/>
  <c r="D109" i="5"/>
  <c r="E112" i="5"/>
  <c r="E116" i="5"/>
  <c r="F120" i="5"/>
  <c r="G120" i="5" s="1"/>
  <c r="E121" i="5"/>
  <c r="F124" i="5"/>
  <c r="F125" i="5"/>
  <c r="E58" i="5"/>
  <c r="F57" i="5"/>
  <c r="F58" i="5"/>
  <c r="F68" i="5"/>
  <c r="F70" i="5"/>
  <c r="G70" i="5" s="1"/>
  <c r="F78" i="5"/>
  <c r="E82" i="5"/>
  <c r="F96" i="5"/>
  <c r="F97" i="5"/>
  <c r="F104" i="5"/>
  <c r="G104" i="5" s="1"/>
  <c r="F105" i="5"/>
  <c r="D113" i="5"/>
  <c r="M20" i="3" s="1"/>
  <c r="F116" i="5"/>
  <c r="M23" i="3" s="1"/>
  <c r="F117" i="5"/>
  <c r="D121" i="5"/>
  <c r="E124" i="5"/>
  <c r="M31" i="3" s="1"/>
  <c r="E125" i="5"/>
  <c r="E126" i="5"/>
  <c r="F56" i="5"/>
  <c r="E59" i="5"/>
  <c r="E69" i="5"/>
  <c r="D70" i="5"/>
  <c r="D71" i="5"/>
  <c r="D72" i="5"/>
  <c r="E77" i="5"/>
  <c r="D78" i="5"/>
  <c r="D79" i="5"/>
  <c r="D97" i="5"/>
  <c r="D105" i="5"/>
  <c r="G105" i="5" s="1"/>
  <c r="E108" i="5"/>
  <c r="D117" i="5"/>
  <c r="F69" i="5"/>
  <c r="E71" i="5"/>
  <c r="F72" i="5"/>
  <c r="F77" i="5"/>
  <c r="E79" i="5"/>
  <c r="G81" i="5"/>
  <c r="E96" i="5"/>
  <c r="F108" i="5"/>
  <c r="D126" i="5"/>
  <c r="F114" i="5"/>
  <c r="E114" i="5"/>
  <c r="E80" i="5"/>
  <c r="D80" i="5"/>
  <c r="F102" i="5"/>
  <c r="E102" i="5"/>
  <c r="E107" i="5"/>
  <c r="D107" i="5"/>
  <c r="M19" i="3"/>
  <c r="G112" i="5"/>
  <c r="D114" i="5"/>
  <c r="F118" i="5"/>
  <c r="E118" i="5"/>
  <c r="E123" i="5"/>
  <c r="D123" i="5"/>
  <c r="F98" i="5"/>
  <c r="E98" i="5"/>
  <c r="E103" i="5"/>
  <c r="D103" i="5"/>
  <c r="G124" i="5"/>
  <c r="M16" i="3"/>
  <c r="E57" i="5"/>
  <c r="D59" i="5"/>
  <c r="D68" i="5"/>
  <c r="E95" i="5"/>
  <c r="D95" i="5"/>
  <c r="G101" i="5"/>
  <c r="F106" i="5"/>
  <c r="E106" i="5"/>
  <c r="E111" i="5"/>
  <c r="D111" i="5"/>
  <c r="F122" i="5"/>
  <c r="E122" i="5"/>
  <c r="E119" i="5"/>
  <c r="D119" i="5"/>
  <c r="F83" i="5"/>
  <c r="E83" i="5"/>
  <c r="E99" i="5"/>
  <c r="D99" i="5"/>
  <c r="F110" i="5"/>
  <c r="E110" i="5"/>
  <c r="E115" i="5"/>
  <c r="D115" i="5"/>
  <c r="F127" i="5"/>
  <c r="E128" i="5"/>
  <c r="D129" i="5"/>
  <c r="F128" i="5"/>
  <c r="E129" i="5"/>
  <c r="D127" i="5"/>
  <c r="D56" i="5"/>
  <c r="M27" i="3" l="1"/>
  <c r="G96" i="5"/>
  <c r="G59" i="5"/>
  <c r="G82" i="5"/>
  <c r="M28" i="3"/>
  <c r="G109" i="5"/>
  <c r="G107" i="5"/>
  <c r="G97" i="5"/>
  <c r="G116" i="5"/>
  <c r="G102" i="5"/>
  <c r="G58" i="5"/>
  <c r="G78" i="5"/>
  <c r="G127" i="5"/>
  <c r="G121" i="5"/>
  <c r="G113" i="5"/>
  <c r="M33" i="3"/>
  <c r="M32" i="3"/>
  <c r="G128" i="5"/>
  <c r="G98" i="5"/>
  <c r="G108" i="5"/>
  <c r="G77" i="5"/>
  <c r="G69" i="5"/>
  <c r="G117" i="5"/>
  <c r="G125" i="5"/>
  <c r="M17" i="3"/>
  <c r="G99" i="5"/>
  <c r="G72" i="5"/>
  <c r="G126" i="5"/>
  <c r="M24" i="3"/>
  <c r="G79" i="5"/>
  <c r="G71" i="5"/>
  <c r="G129" i="5"/>
  <c r="G83" i="5"/>
  <c r="G103" i="5"/>
  <c r="G110" i="5"/>
  <c r="G80" i="5"/>
  <c r="M22" i="3"/>
  <c r="G115" i="5"/>
  <c r="G111" i="5"/>
  <c r="M18" i="3"/>
  <c r="G123" i="5"/>
  <c r="M30" i="3"/>
  <c r="G119" i="5"/>
  <c r="M26" i="3"/>
  <c r="G122" i="5"/>
  <c r="M29" i="3"/>
  <c r="G57" i="5"/>
  <c r="G114" i="5"/>
  <c r="M21" i="3"/>
  <c r="G106" i="5"/>
  <c r="G95" i="5"/>
  <c r="G68" i="5"/>
  <c r="G118" i="5"/>
  <c r="M25" i="3"/>
  <c r="G56" i="5"/>
</calcChain>
</file>

<file path=xl/sharedStrings.xml><?xml version="1.0" encoding="utf-8"?>
<sst xmlns="http://schemas.openxmlformats.org/spreadsheetml/2006/main" count="1584" uniqueCount="607">
  <si>
    <t>Sezione I: INFORMAZIONI DI CARATTERE GENERALE</t>
  </si>
  <si>
    <t>Denominazione Ufficio (Selezione da menù a tendina)</t>
  </si>
  <si>
    <t>Segreteria e staff del Presidente</t>
  </si>
  <si>
    <t>SGPRES</t>
  </si>
  <si>
    <t>Nominativo Dirigente (Si alimenta automaticamente all'immissione della denominazione Ufficio)</t>
  </si>
  <si>
    <t>Descrizione delle funzioni svolte dall'ufficio  (Si alimenta automaticamente all'immissione della denominazione Ufficio)</t>
  </si>
  <si>
    <t xml:space="preserve">Gestisce l’agenda del Presidente e i flussi informativi interni ed esterni; cura o assegna, su indicazione del Presidente le pratiche che il Presidente intende gestire direttamente; supporta il Presidente nell’esercizio delle funzioni allo stesso esclusivamente attribuite dagli artt. 19, comma 7 e 32 del decreto legge 24 giugno 2014, convertito nella legge 11 agosto 2014, n. 114. Cura gli atti di sindacato ispettivo, in particolare, elabora le risposte a richieste di chiarimenti presentate dai Ministeri e finalizzate a  dare riscontro ad interrogazioni ed interpellanze parlamentari, nonché alle relazioni parlamentari. </t>
  </si>
  <si>
    <t>Profilo dirigente</t>
  </si>
  <si>
    <t>Identificazione, analisi e valutazione del rischio corruttivo</t>
  </si>
  <si>
    <t>TRATTAMENTO DEL RISCHIO</t>
  </si>
  <si>
    <t>Esecutore Azione 
(in ogni cella è presente un menù a tendina)</t>
  </si>
  <si>
    <t>Attività vincolata vs attività discrezionale</t>
  </si>
  <si>
    <t>Tipologia di attività  
(Disciplinata da /*scelta da menù a tendina*/)</t>
  </si>
  <si>
    <t>DESCRIZIONE DEL COMPORTAMENTO A RISCHIO CORRUZIONE
(EVENTO A RISCHIO)</t>
  </si>
  <si>
    <t>VALUTAZIONE DEL RISCHIO</t>
  </si>
  <si>
    <t xml:space="preserve">MISURE SPECIFICHE </t>
  </si>
  <si>
    <t>TIPOLOGIA MISURE SPECIFICHE</t>
  </si>
  <si>
    <t>PROGRAMMAZIONE MISURA SPECIFICA</t>
  </si>
  <si>
    <t>IMPATTO</t>
  </si>
  <si>
    <t>PROBABILITA'</t>
  </si>
  <si>
    <t>RISULTATO
(IMPATTO x PROBABILITA')</t>
  </si>
  <si>
    <t>INDICATORI DI ATTUAZIONE</t>
  </si>
  <si>
    <t>SOGGETTO RESPONSABILE</t>
  </si>
  <si>
    <t>1_1</t>
  </si>
  <si>
    <t>Dirigente/Funzionario</t>
  </si>
  <si>
    <t>Vincolata</t>
  </si>
  <si>
    <t>Prassi dell’Ufficio</t>
  </si>
  <si>
    <t>Altissimo</t>
  </si>
  <si>
    <t>Molto bassa</t>
  </si>
  <si>
    <t>Medio</t>
  </si>
  <si>
    <t>Misura di controllo / trasparenzza</t>
  </si>
  <si>
    <t>in attuazione</t>
  </si>
  <si>
    <t>1_2</t>
  </si>
  <si>
    <t>Discrezionale</t>
  </si>
  <si>
    <t>1_3</t>
  </si>
  <si>
    <t>Presidente</t>
  </si>
  <si>
    <t>Funzionario/Operativo</t>
  </si>
  <si>
    <t>2_1</t>
  </si>
  <si>
    <t>2_2</t>
  </si>
  <si>
    <t>Funzionario</t>
  </si>
  <si>
    <t>3_1</t>
  </si>
  <si>
    <t>4_1</t>
  </si>
  <si>
    <t xml:space="preserve">Dirigente </t>
  </si>
  <si>
    <t>Dirigente</t>
  </si>
  <si>
    <t>4_2</t>
  </si>
  <si>
    <t>4_3</t>
  </si>
  <si>
    <t>NA</t>
  </si>
  <si>
    <t>Non Applicabile</t>
  </si>
  <si>
    <t>NI</t>
  </si>
  <si>
    <t>Non Individuata</t>
  </si>
  <si>
    <t>Ufficio</t>
  </si>
  <si>
    <t>Acronimo</t>
  </si>
  <si>
    <t>Competenze</t>
  </si>
  <si>
    <t>-</t>
  </si>
  <si>
    <t>Segreteria e staff del Consiglio</t>
  </si>
  <si>
    <t>SGCON</t>
  </si>
  <si>
    <t>Coadiuva il Presidente nella predisposizione dell’ordine del giorno del Consiglio; gestisce l’iter documentale per lo svolgimento delle riunioni e ne cura la verbalizzazione; cura la trasmissione delle decisioni agli uffici ai fini della loro esecuzione; fornisce supporto ai Consiglieri per i lavori del Consiglio.</t>
  </si>
  <si>
    <t>Segreteria tecnica</t>
  </si>
  <si>
    <t>SGTECN</t>
  </si>
  <si>
    <t xml:space="preserve">Cura i rapporti con i media e le agenzie di stampa; predispone la rassegna stampa; cura la rivista on line dell’ANAC; cura i rapporti con l’esterno anche ai fini della diffusione della cultura della legalità e della prevenzione della corruzione; cura le relazioni internazionali. </t>
  </si>
  <si>
    <t>Unità operativa speciale EXPO</t>
  </si>
  <si>
    <t>EXPO</t>
  </si>
  <si>
    <t>Supporta il Presidente nello svolgimento dei compiti di alta sorveglianza e garanzia della correttezza e trasparenza delle procedure connesse alla realizzazione delle opere del grande evento  EXPO 2015.</t>
  </si>
  <si>
    <t xml:space="preserve">Ufficio di indirizzo, determinazioni generali e indicatori per la vigilanza </t>
  </si>
  <si>
    <t>UDGIV</t>
  </si>
  <si>
    <t>Supporta il Presidente nell’assicurare l’unitarietà dell’indirizzo dell’Autorità negli ambiti di competenza mediante l’elaborazione di direttive e atti di indirizzo interni; definisce le linee per l’elaborazione di indicatori ricavabili dalla BDNCP; cura la predisposizione di atti a carattere generale che favoriscano una maggiore fruibilità della BDNCP sia verso l’interno sia verso l’esterno;  svolge le attività relative all’attribuzione del rating di legalità di cui all’art. 5 del Regolamento attuativo in materia di rating di legalità adottato dall’AGCM il 14 novembre 2012, n.24075 ed ogni altra attività connessa. Il dirigente dell’ufficio partecipa alla Commissione consultiva rating. Promuove la realizzazione di ricerche e studi giuridici ed economici su tematiche specifiche; cura la predisposizione dei documenti per le audizioni dell’Autorità nell’ambito di indagini conoscitive o discussioni su disegni di legge; realizza l’analisi e la  verifica di impatto della regolazione dei provvedimenti dell’Autorità; cura la massimazione degli atti dell’Autorità, dei lodi arbitrali trasmessi dalla Camera arbitrale e della giurisprudenza rilevante in materia, aggiornando il “Massimario” dell’Autorità; provvede alla pubblicazione sulla Gazzetta Ufficiale della Repubblica italiana degli atti deliberati dal Consiglio. Cura le relazioni che l’Autorità deve presentare agli Organi Costituzionali; predispone le segnalazioni per il Governo e il Parlamento; assicura il raccordo con gli uffici delle Aree a garanzia dell’unitarietà e dell’efficacia dell’azione dell’Autorità. Cura, in collaborazione con gli Uffici competenti per materia, la predisposizione di  convenzioni, accordi e protocolli di intesa;  cura i progetti di formazione interna ed esterna, con particolare riferimento alla Scuola Nazionale dell’Amministrazione,  finalizzati alla diffusione della cultura della legalità e della prevenzione della corruzione .</t>
  </si>
  <si>
    <t>Ufficio piani di vigilanza e vigilanze speciali</t>
  </si>
  <si>
    <t>UPVS</t>
  </si>
  <si>
    <t xml:space="preserve">Elabora, sentiti l’Ufficio Ispettivo e gli Uffici di vigilanza, i piani annuali di vigilanza dell’Autorità sulla base dell’indirizzo espresso dal Presidente e dal Consiglio in tutte le materie di competenza dell’Autorità anche mediante l’utilizzo degli indicatori ricavati dalla BDNCP; svolge attività di vigilanza specifica, anche di tipo collaborativo mediante la stipula di protocolli di vigilanza, con alcune tipologie di amministrazioni pubbliche  e/o per alcune tipologie di attività, nel settore degli appalti o comunque degli ambiti della gestione amministrativa, ritenuti ad elevato rischio di corruzione, assicura il raccordo con gli uffici delle Aree a garanzia dell’unitarietà e dell’efficacia dell’azione dell’Autorità. L’Ufficio, per le attività di vigilanza e ove necessario, si  raccorda con l’Ufficio ispettivo. </t>
  </si>
  <si>
    <t xml:space="preserve">Romano </t>
  </si>
  <si>
    <t>Uffici del Presidente</t>
  </si>
  <si>
    <t>Ufficio ispettivo</t>
  </si>
  <si>
    <t>UIS</t>
  </si>
  <si>
    <t>Svolge attività ispettive presso le amministrazioni pubbliche e presso enti che in base alla normativa vigente sono sottoposti al controllo e alla vigilanza dell’Autorità. Per lo svolgimento dei compiti assegnati, l’ufficio si  compone di dirigenti a cui è attribuita la posizione di ispettore nonché si avvale di personale della Guardia di Finanza coordinato da un Ufficiale distaccato presso l’Autorità; nelle attività ispettive svolte con la Guardia di Finanza, il RPC dovrà assicurare in via principale collaborazione e supporto; assicura, inoltre, il raccordo con gli uffici delle Aree a garanzia dell’unitarietà e dell’efficacia dell’azione dell’Autorità.</t>
  </si>
  <si>
    <t xml:space="preserve">Pierdominici </t>
  </si>
  <si>
    <t>Ufficio precontenzioso e affari giuridici</t>
  </si>
  <si>
    <t>UPAG</t>
  </si>
  <si>
    <t>Cura l’elaborazione di pareri con rilevanza esterna e con rilevanza interna, e fornisce in genere supporto tecnico-giuridico alle strutture dell’Autorità, in materia di prevenzione della corruzione, incompatibilità e inconferibilità di incarichi, etica pubblica e conflitti di interesse; contratti pubblici; obblighi di trasparenza; cura, altresì, i pareri finalizzati alla deflazione del contenzioso tra stazioni appaltanti e operatori economici nell’ambito degli appalti pubblici.</t>
  </si>
  <si>
    <t xml:space="preserve">Chimenti </t>
  </si>
  <si>
    <t>Ufficio contenzioso giurisdizionale</t>
  </si>
  <si>
    <t>UCOG</t>
  </si>
  <si>
    <t xml:space="preserve">Assicura la gestione del contenzioso giurisdizionale mediante la predisposizione di memorie a supporto del patrocinio legale dell’Avvocatura dello Stato, e si raccorda con il rappresentante della stessa Avvocatura in ogni situazione ritenuta utile ai fini della predisposizione delle memorie; informa periodicamente, e comunque con cadenza trimestrale, il Consiglio sullo stato di avanzamento del contenzioso in essere che interessa l’Autorità, precisando anche sommariamente i motivi principali delle decisioni assunte dagli Organi giurisdizionali aditi.  </t>
  </si>
  <si>
    <t>Sardella</t>
  </si>
  <si>
    <t>Segreteria e staff del Segretario Generale</t>
  </si>
  <si>
    <t>SGSEG</t>
  </si>
  <si>
    <t>Gestisce l’agenda del Segretario generale e i flussi informativi interni ed esterni; cura le pratiche che il Segretario generale intende gestire direttamente; supporta il Segretario generale nell’organizzazione e lo sviluppo delle risorse umane, nell’elaborazione e monitoraggio dei piani gestionali e delle performance, del Piano triennale di prevenzione della corruzione e del Programma triennale per la trasparenza e l'integrità, assicurando l’integrazione e la coerenza tra gli stessi e con il ciclo del bilancio; assicura il monitoraggio delle proposte di delibera e della esecuzione delle delibere adottate;  elabora, congiuntamente all’Ufficio Risorse Finanziarie, lo sviluppo di un sistema di controllo di gestione anche mediante l’analisi dei costi delle attività e l’elaborazione di appositi indicatori.; supporta il Segretario generale nell’applicazione dei sistemi di misurazione e valutazione del personale, nonché nella rilevazione del benessere organizzativo; supporta altresì il Segretario generale nelle relazioni sindacali; assicura il necessario supporto all’OIV; cura la biblioteca.</t>
  </si>
  <si>
    <t>Uffici del Segretario generale</t>
  </si>
  <si>
    <t>Ufficio protocollo, flussi documentali e supporto ai processi decisionali</t>
  </si>
  <si>
    <t>UPROT</t>
  </si>
  <si>
    <t xml:space="preserve">Assicura il corretto funzionamento del protocollo e delle modalità di assegnazione delle pratiche secondo l’indirizzo espresso dal Presidente; supporta il Segretario generale nella gestione dei flussi documentali degli uffici. </t>
  </si>
  <si>
    <t xml:space="preserve">Cirillo </t>
  </si>
  <si>
    <t>Ufficio risorse umane e finanziarie</t>
  </si>
  <si>
    <t>URUF</t>
  </si>
  <si>
    <t xml:space="preserve">Assicura la gestione amministrativa, giuridica, economica e pensionistica del personale; gestisce le procedure per il reclutamento del personale; assicura la formazione e la riqualificazione del personale, ad eccezione di quella finalizzata alla diffusione della cultura della legalità e della prevenzione della corruzione attribuita all’Ufficio 1.1; cura l’applicazione del codice di comportamento in raccordo con il Responsabile della prevenzione e della corruzione (RPC) e agisce come Ufficio Procedimenti Disciplinari; gestisce e monitora il fabbisogno e la disponibilità finanziaria; predispone i documenti di bilancio d'esercizio (previsione, variazione e consuntivo); gestisce i rapporti con Equitalia; fornisce riscontro alle istanze degli operatori economici, delle stazioni appaltanti e delle SOA attinenti la contribuzione dovuta all'Autorità; provvede alla riscossione e al versamento delle entrate a qualsiasi titolo dovute. </t>
  </si>
  <si>
    <t>Ceccarelli</t>
  </si>
  <si>
    <t>Ufficio servizi generali, gare, contratti e logistica</t>
  </si>
  <si>
    <t>UGARE</t>
  </si>
  <si>
    <t>Assicura l’acquisizione di beni e servizi mediante le convenzioni CONSIP, MEPA e mediante procedure di gara; rileva e definisce i fabbisogni in ambito logistico e provvede alla stesura di capitolati; assicura i relativi adempimenti in materia di sicurezza del lavoro; fornisce il servizio di Economato e la gestione dei beni strumentali; gestisce e monitora il contratto di Facility management; gestisce le autovetture di servizio e il servizio di accoglienza; gestisce le  polizze assicurative.</t>
  </si>
  <si>
    <t>Colandrea</t>
  </si>
  <si>
    <t>Ufficio esercizio sistemi informativi</t>
  </si>
  <si>
    <t>UESI</t>
  </si>
  <si>
    <t xml:space="preserve">Rileva e definisce i fabbisogni di beni strumentali IT e cura la stesura dei relativi capitolati; gestisce l’infrastruttura hardware e l'infrastruttura fisica del CED; assicura l’implementazione delle misure infrastrutturali per la sicurezza delle informazioni individuate in collaborazione con l’ufficio progettazione e sviluppo servizi informatici; assicura le attività di predisposizione degli ambienti di collaudo dei sistemi IT e gestisce i test  di esercibilità dei sistemi IT; pianifica e gestisce i sistemi IT; svolge le funzioni di Project management del servizio di disaster recovery. </t>
  </si>
  <si>
    <t>Vargiu</t>
  </si>
  <si>
    <t>Ufficio progettazione e sviluppo servizi informatici e gestione del Portale dell’ANAC</t>
  </si>
  <si>
    <t>UPSI</t>
  </si>
  <si>
    <t xml:space="preserve">Recepisce ed elabora con gli altri Uffici IT i fabbisogni di servizi e applicazioni IT in coerenza con le risorse finanziarie ed infrastrutturali individuate, e cura, in raccordo con gli stessi uffici, la stesura dei relativi capitolati. Definisce e pianifica, in collaborazione con l’ufficio esercizio sistemi, la sicurezza logica e fisica delle informazioni in coerenza con le policy di sicurezza dell’Autorità ed a tutela della Privacy; definisce gli standard metodologici e documentali per le attività di sviluppo dei servizi IT; cura la progettazione, lo sviluppo dei servizi per l’accesso ai dati disponibili, l’estrazione dati dalla BDNCP per richieste da soggetti esterni, e ne cura la pubblicazione attraverso “Open data” ; cura la progettazione e lo sviluppo dei sistemi IT, ivi compreso il sistema AVCpass, garantendone la funzionalità in raccordo con gli altri uffici IT; svolge le funzioni di Project Management IT; cura lo sviluppo e  la gestione del portale dell’ANAC. </t>
  </si>
  <si>
    <t>Fuligni</t>
  </si>
  <si>
    <t>Ufficio vigilanza sulle misure anticorruzione e accreditamento dei Responsabili della prevenzione della corruzione</t>
  </si>
  <si>
    <t>UVMAC</t>
  </si>
  <si>
    <t xml:space="preserve">Svolge la vigilanza, d'ufficio o su segnalazione, anche in raccordo con l’ufficio ispettivo, e il controllo sull'effettiva applicazione e sull'efficacia delle misure di prevenzione della corruzione nonché sull’incompatibilità e inconferibilità degli incarichi pubblici sia su iniziativa dell’ufficio sia sulla base di segnalazioni anche avvalendosi dell’ufficio ispettivo; provvede all’irrogazione di sanzioni amministrative nel caso in cui il soggetto obbligato ometta l'adozione dei piani triennali di prevenzione della corruzione, dei programmi triennali di trasparenza o dei codici di comportamento in base all’ art. 19, comma 5, lett. b d.l. 90/2014; gestisce le procedure di accreditamento dei RPC. </t>
  </si>
  <si>
    <t>Torchio</t>
  </si>
  <si>
    <t>Uffici Area Vigilanza</t>
  </si>
  <si>
    <t>Ufficio vigilanza sugli obblighi di trasparenza</t>
  </si>
  <si>
    <t>UVOT</t>
  </si>
  <si>
    <t>Svolge la vigilanza, d'ufficio o su segnalazione, anche in raccordo con l’ufficio ispettivo, e procedendo, se necessario, alla segnalazione all’Autorità competente all’irrogazione di sanzioni amministrative, sull'esatto adempimento degli obblighi di pubblicazione, ivi compresa la valutazione dei programmi triennali di trasparenza;  svolge le funzioni necessarie ai fini dell’esercizio del potere di ordine, e ai fini dell’adozione di atti e provvedimenti richiesti dalla normativa vigente ai fini della rimozione di comportamenti o atti contrastanti con i piani e le regole sulle trasparenza; vigila sull'operato dei responsabili della trasparenza, anche mediante la richiesta del rendiconto sui risultati del controllo svolto all'interno delle amministrazioni; vigila mediante richiesta di informazioni all'organismo indipendente di valutazione sul controllo da questi svolto sull'esatto adempimento degli obblighi di pubblicazione previsti dalla normativa vigente.</t>
  </si>
  <si>
    <t>Marzoli</t>
  </si>
  <si>
    <t>Ufficio vigilanza SOA</t>
  </si>
  <si>
    <t>UVSOA</t>
  </si>
  <si>
    <t>Svolge le attività di vigilanza volte ad accertare il possesso, da parte delle SOA, dei requisiti richiesti dalle vigenti disposizioni normative; in particolare, vigila sulle modifiche dell’organico minimo, sulle cessioni delle quote, sulle modifiche dei membri dei consigli di amministrazione, sul possesso dei requisiti di indipendenza, e, in collaborazione con l’Ufficio vigilanza attestazioni anche attraverso la costituzione di gruppi di lavoro congiunti, verifica il documento contenente la descrizione delle procedure che saranno utilizzate per l’esercizio dell’attività di attestazione; cura, inoltre, i relativi procedimenti sanzionatori.</t>
  </si>
  <si>
    <t>Tunno</t>
  </si>
  <si>
    <t>Ufficio vigilanza attestazioni</t>
  </si>
  <si>
    <t>UVA</t>
  </si>
  <si>
    <t xml:space="preserve">Vigila sulle attestazioni di qualificazione su iniziativa d’ufficio o su segnalazione; in particolare, procede alla verifica delle dichiarazioni rese ai fini del rilascio delle attestazioni e delle intervenute cessioni di ramo d’azienda,  curando i relativi procedimenti sanzionatori, e le eventuali relative annotazioni dovute a provvedimenti interdittivi; istruisce i procedimenti sanzionatori verso le SOA nei casi di mancato adempimento alle vigenti disposizioni in materia di esercizio dell’attività di attestazione; provvede nelle materie di propria competenza, ed in caso del venir meno dei requisiti di qualificazione, alle previste annotazioni nel  casellario informatico. </t>
  </si>
  <si>
    <t>Annuvolo</t>
  </si>
  <si>
    <t xml:space="preserve">Ufficio sanzioni </t>
  </si>
  <si>
    <t>USAN</t>
  </si>
  <si>
    <t xml:space="preserve">Assicura lo svolgimento dei procedimenti sanzionatori relativamente al settore dei lavori, dei servizi e delle forniture; in particolare, cura i procedimenti sanzionatori per violazione dei doveri di informazione di cui al Codice dei contratti; nonché i procedimenti sanzionatori per mancata o falsa dichiarazione nel possesso dei requisiti di ordine generale, speciale e di avvalimento. L’ufficio assicura, altresì, il controllo delle comunicazioni delle stazioni appaltanti o di altri soggetti legittimati, nonché ogni altra notizia rilevante ai fini della tenuta del Casellario Informatico. Cura le annotazioni di cui all’art. 8, comma 2, lett. cc) del dPR n. 207/2010. </t>
  </si>
  <si>
    <t>De Falco</t>
  </si>
  <si>
    <t>Ufficio vigilanza lavori</t>
  </si>
  <si>
    <t>UVLA</t>
  </si>
  <si>
    <t>Assicura la vigilanza per i contratti di lavori, svolge attività di indagine, anche attraverso accertamenti ispettivi, sia sulla base di programmi annuali definiti dal Consiglio, sia su istanza motivata di chiunque ne abbia interesse; verifica il rispetto della vigente disciplina legislativa e regolamentare in materia di contratti pubblici, definendo direttamente le questioni per le quali non sussistono dubbi interpretativi e le questioni alle quali può applicarsi una precedente delibera dell’Autorità; verifica la conformità da parte delle stazioni appaltanti e degli operatori economici alle indicazioni fornite dall’Autorità; individua problematiche di carattere generale ed attiva le relative attività di indagine, al fine di pervenire alla predisposizione di atti di portata generale da sottoporre all’approvazione del Consiglio.</t>
  </si>
  <si>
    <t>Cresta</t>
  </si>
  <si>
    <t>Ufficio vigilanza analisi varianti</t>
  </si>
  <si>
    <t>UVVAR</t>
  </si>
  <si>
    <t>Svolge l’analisi delle varianti, dei progetti esecutivi, degli atti di validazione e delle relazioni del responsabile del procedimento in base all’art. 37 del d.l. n. 90/2014 per gli appalti di importo almeno pari alla soglia comunitaria e il cui importo della variante sia almeno il 10 per cento dell’importo aggiudicato.</t>
  </si>
  <si>
    <t>Miconi</t>
  </si>
  <si>
    <t>Ufficio vigilanza forniture e servizi</t>
  </si>
  <si>
    <t>UVSF</t>
  </si>
  <si>
    <t>Assicura la vigilanza per i contratti di forniture e servizi, svolge l’attività di indagine, anche attraverso accertamenti ispettivi, sia sulla base di programmi annuali definiti dal Consiglio, sia su istanza motivata di chiunque ne abbia interesse; verifica il rispetto della vigente disciplina legislativa e regolamentare in materia di contratti pubblici, definendo direttamente le questioni per le quali non sussistono dubbi interpretativi e le questioni alle quali può applicarsi una precedente delibera dell’Autorità; verifica la conformità da parte delle stazioni appaltanti e degli operatori economici alle indicazioni fornite dall’Autorità; individua problematiche di carattere generale ed attiva le relative attività di indagine, al fine di pervenire alla predisposizione di atti di portata generale da sottoporre all’approvazione del Consiglio.</t>
  </si>
  <si>
    <t>Failla</t>
  </si>
  <si>
    <t>Ufficio regolazione  in materia di anticorruzione, trasparenza e PNA</t>
  </si>
  <si>
    <t>URAC</t>
  </si>
  <si>
    <t>Aggiorna annualmente il Piano nazionale anticorruzione, coordinando l’attuazione  delle strategie di prevenzione e contrasto della corruzione e dell'illegalità nella pubblica amministrazione elaborate a livello nazionale e internazionale; definisce norme e metodologie comuni per la prevenzione della corruzione, coerenti con gli indirizzi, i programmi e i progetti internazionali; predispone linee guida e supporta le amministrazioni pubbliche nei settori particolarmente esposti alla corruzione al fine dell’adozione di misure per evitare sovrapposizioni di funzioni e cumuli di incarichi nominativi in capo ai dirigenti pubblici, anche esterni; rende pareri di carattere generali in materia di anticorruzione.</t>
  </si>
  <si>
    <t xml:space="preserve">Midena </t>
  </si>
  <si>
    <t>Uffici Area Regolazione</t>
  </si>
  <si>
    <t>Ufficio regolazione in materia di contratti pubblici</t>
  </si>
  <si>
    <t>URCP</t>
  </si>
  <si>
    <t>Cura la predisposizione e l'aggiornamento delle linee guida operative sulla gestione delle procedure di gara e dei bandi-tipo, nonché dei documenti contrattuali di gara standard per lavori, servizi, forniture e concessioni; analizza  le ricadute applicative sulle stazioni appaltanti a valle dell'adozione dei bandi- tipo, verificandone l’utilizzo attraverso le informazioni della Banca Dati Nazionale dei Contratti Pubblici; rende pareri di carattere generale in materia di contratti pubblici.</t>
  </si>
  <si>
    <t>Cucchiarelli</t>
  </si>
  <si>
    <t>Ufficio monitoraggio flussi informativi e verifica adempimenti</t>
  </si>
  <si>
    <t>UMFI</t>
  </si>
  <si>
    <t xml:space="preserve">Svolge le attività finalizzate alla raccolta dei dati informativi concernenti i contratti pubblici e le società di ingegneria, curando il monitoraggio e la valutazione dei flussi informativi che pervengono alla Sezione centrale dell'Osservatorio direttamente o per il tramite delle Sezioni Regionali,  il monitoraggio della normativa in materia di contratti pubblici di lavori, servizi e forniture volto alla verifica della completezza, della correttezza e della coerenza delle rilevazioni dei dati sugli appalti pubblici; assicura  il data quality dei dati in funzione delle specifiche tecniche della struttura e dei parametri di qualità definiti e richiesti dall'Autorità per sviluppare la Banca Dati Nazionale dei Contratti Pubblici (BDNCP); nonché l'elaborazione delle specifiche tecniche dei servizi di informazione, le verifiche e i controlli richiesti alla BDNCP dalle strutture operative dell’Autorità per svolgere efficacemente i loro compiti istituzionali; svolge inoltre le attività finalizzate alla raccolta dei dati informativi sul sistema di qualificazione. Cura i rapporti con le Sezioni Regionali. </t>
  </si>
  <si>
    <t>Travaglino</t>
  </si>
  <si>
    <t>Ufficio analisi e elaborazione dati</t>
  </si>
  <si>
    <t>UAE</t>
  </si>
  <si>
    <t>Assicura l’elaborazione e l’analisi dei dati concernenti i contratti pubblici, relativamente a dati disponibili nel sistema informativo dell'Autorità finalizzata alla conoscenza e alla rappresentazione delle caratteristiche strutturali e delle dinamiche economiche del mercato dei contratti pubblici, nonché dei dati disponibili nel sistema informativo dell'Autorità finalizzata all'individuazione di disfunzioni ed anomalie nel mercato dei contratti pubblici; predispone  prospetti statistici per i contratti pubblici di lavori, servizi e forniture di rilevanza comunitaria, di cui agli articoli 250 e 251 del Codice. L'Ufficio provvede, altresì, alla elaborazione e analisi dei dati concernenti le cause e i fattori della corruzione in base all’art. 1, comma 2, lett. c) della L. n. 190/2012.</t>
  </si>
  <si>
    <t xml:space="preserve">Cimino </t>
  </si>
  <si>
    <t>Ufficio Monitoraggio acquisizione beni e servizi e Soggetti aggregatori</t>
  </si>
  <si>
    <t>UMABS</t>
  </si>
  <si>
    <t>Assicura il monitoraggio delle informazioni relative ai beni e servizi; cura l’accreditamento dei soggetti aggregatori; cura la gestione dell’elenco dei soggetti aggregatori di cui al D.L. n. 66/2014.</t>
  </si>
  <si>
    <t>Guidotti</t>
  </si>
  <si>
    <t>Ufficio costi standard e prezzi di riferimento</t>
  </si>
  <si>
    <t>UCS</t>
  </si>
  <si>
    <t xml:space="preserve">Assicura l'attuazione delle attività di competenza dell'Osservatorio, in materia di costi standard; cura gli adempimenti in relazione alla determinazione dei prezzi di riferimento di beni e servizi di cui al D.L. 98/2011 convertito con legge 111/2011 e s.m.i ed al D.L. 24 aprile 2014, n. 66 convertito in Legge n. 89 del 23 giugno 2014; definisce il processo di acquisizione delle informazioni necessarie all'elaborazione dei prezzi di beni e servizi e provvede alla elaborazioni statistiche necessarie per la determinazione dei prezzi. </t>
  </si>
  <si>
    <t>Sbicca</t>
  </si>
  <si>
    <t>Ufficio analisi flussi informativi</t>
  </si>
  <si>
    <t>UAFI</t>
  </si>
  <si>
    <t xml:space="preserve">Rileva i fabbisogni informativi di flussi e processi e le esigenze di sviluppo, previa individuazione dei modelli di documentazione idonei.  Definisce i modelli standard delle informazioni e dei dati alla realizzazione e/o evoluzione di sistemi informativi volti ad assicurare l’attività coordinata di controllo, di prevenzione e di contrasto della corruzione e dell'illegalità nella pubblica amministrazione, definisce, in collaborazione con gli uffici competenti, i flussi procedurali dei sistemi di trasmissione dei dati all’Autorità da parte dei soggetti interessati dagli obblighi di comunicazione e le relative indicazioni metodologiche. </t>
  </si>
  <si>
    <t>Bonetti</t>
  </si>
  <si>
    <t>Responsabilità</t>
  </si>
  <si>
    <t>Consiglio</t>
  </si>
  <si>
    <t>Normativa</t>
  </si>
  <si>
    <t>Dirigente di I fascia in staff</t>
  </si>
  <si>
    <t>Regolamento interno dell’Ufficio</t>
  </si>
  <si>
    <t>Atto dell’Autorità o del Presidente</t>
  </si>
  <si>
    <t>Dirigente ispettore</t>
  </si>
  <si>
    <t>Normativa/ Regolamento interno dell’Ufficio</t>
  </si>
  <si>
    <t>Presidente/Funzionario</t>
  </si>
  <si>
    <t>Normativa/ Atto dell’Autorità o del Presidente</t>
  </si>
  <si>
    <t>Regolamento interno dell’Ufficio/ Atto dell’Autorità o del Presidente</t>
  </si>
  <si>
    <t>Operativo</t>
  </si>
  <si>
    <t>Attività</t>
  </si>
  <si>
    <t>Tipologia di attività attività discrezionale</t>
  </si>
  <si>
    <t>Regolamenti</t>
  </si>
  <si>
    <t xml:space="preserve">Regolamento interno dell’Ufficio </t>
  </si>
  <si>
    <t>Bassa</t>
  </si>
  <si>
    <t>Alto</t>
  </si>
  <si>
    <t>Media</t>
  </si>
  <si>
    <t>Alta</t>
  </si>
  <si>
    <t>Altissima</t>
  </si>
  <si>
    <t>nascondere</t>
  </si>
  <si>
    <t>Risultato</t>
  </si>
  <si>
    <t xml:space="preserve">Alto </t>
  </si>
  <si>
    <t>N. PROCESSO</t>
  </si>
  <si>
    <t>DESCRIZIONE PROCESSO</t>
  </si>
  <si>
    <t>AREA DI RISCHIO</t>
  </si>
  <si>
    <t>N_Attività</t>
  </si>
  <si>
    <t>MISURE GIA' ADOTTATE</t>
  </si>
  <si>
    <t>Mappatura PROCESSI-FASI-ATTIVITA'/AZIONI</t>
  </si>
  <si>
    <t xml:space="preserve">FORMAZIONE PROFESSIONALE CONTINUA </t>
  </si>
  <si>
    <t>Esame e valutazione delle offerte formative</t>
  </si>
  <si>
    <t>Ricezione delle richieste di autorizzazione / ricezione proposte formative</t>
  </si>
  <si>
    <t>Deliberazione del Consiglio</t>
  </si>
  <si>
    <t>Attribuzione dei crediti formativi professionali (CFP) agli iscritti</t>
  </si>
  <si>
    <t>Vigilanza sugli “enti terzi” autorizzati all’erogazione della formazione ai sensi dell’art. 7, co. 2, d.p.r. 137 del 2012, svolta in proprio da dagli ordini e collegi territoriali</t>
  </si>
  <si>
    <t>Descrizionale</t>
  </si>
  <si>
    <t>3_2</t>
  </si>
  <si>
    <t>Deliberazione del fabbisogno formativo</t>
  </si>
  <si>
    <t>N. ATTIVITA'</t>
  </si>
  <si>
    <t>1.1.</t>
  </si>
  <si>
    <t>Duplice valutazione istruttoria del dirigente e del funzionario preposto (firma congiunta del dirigente e del funzionario)</t>
  </si>
  <si>
    <t>1.2</t>
  </si>
  <si>
    <t>effettuazione di una istruttoria lacunosa e/o parziale per favorire l’interesse del professionista</t>
  </si>
  <si>
    <t>rotazione dei soggetti che istruiscono le domande</t>
  </si>
  <si>
    <t>1.3</t>
  </si>
  <si>
    <t>Nomina di professionisti a cui conferire incarichi</t>
  </si>
  <si>
    <t>AREE DI RISCHIO</t>
  </si>
  <si>
    <t>PROCESSI</t>
  </si>
  <si>
    <t>A</t>
  </si>
  <si>
    <t>Svolgimento di concorsi pubblici</t>
  </si>
  <si>
    <t>Rilevamento presenze</t>
  </si>
  <si>
    <t xml:space="preserve">Premi retributivi e progressione economiche o di carriera </t>
  </si>
  <si>
    <t>Conferimento di incarichi di collaborazione</t>
  </si>
  <si>
    <t>B</t>
  </si>
  <si>
    <t>Affidamenti diretti</t>
  </si>
  <si>
    <t>C</t>
  </si>
  <si>
    <r>
      <t xml:space="preserve">Provvedimenti ampliativi della sfera giuridica dei destinatari </t>
    </r>
    <r>
      <rPr>
        <b/>
        <sz val="12"/>
        <color theme="1"/>
        <rFont val="Calibri"/>
        <family val="2"/>
        <scheme val="minor"/>
      </rPr>
      <t>PRIVI</t>
    </r>
    <r>
      <rPr>
        <sz val="12"/>
        <color theme="1"/>
        <rFont val="Calibri"/>
        <family val="2"/>
        <scheme val="minor"/>
      </rPr>
      <t xml:space="preserve"> di effetto economico diretto ed immediato per il destinatario</t>
    </r>
  </si>
  <si>
    <t>Iscrizione, trasferimento, cancellazione</t>
  </si>
  <si>
    <t>Rilascio di certificazioni e attestazioni</t>
  </si>
  <si>
    <t>D</t>
  </si>
  <si>
    <t>SPECIFICHE</t>
  </si>
  <si>
    <t>Formazione professionale continua</t>
  </si>
  <si>
    <t>Rilascio di pareri di congruità</t>
  </si>
  <si>
    <t>Adozione di pareri di congruità sui corrispettivi per le prestazioni professionali</t>
  </si>
  <si>
    <t>Indicazione dei professionisti per lo svolgimento di incarichi</t>
  </si>
  <si>
    <t>Contratti pubblici</t>
  </si>
  <si>
    <r>
      <t xml:space="preserve">Provvedimenti ampliativi della sfera giuridica dei destinatari </t>
    </r>
    <r>
      <rPr>
        <b/>
        <sz val="12"/>
        <color theme="1"/>
        <rFont val="Calibri"/>
        <family val="2"/>
        <scheme val="minor"/>
      </rPr>
      <t>CON</t>
    </r>
    <r>
      <rPr>
        <sz val="12"/>
        <color theme="1"/>
        <rFont val="Calibri"/>
        <family val="2"/>
        <scheme val="minor"/>
      </rPr>
      <t xml:space="preserve"> effetto economico diretto ed immediato per il destinatario</t>
    </r>
  </si>
  <si>
    <t>CATEGORIE DI MISURE GENERALI E SPECIFICHE</t>
  </si>
  <si>
    <t>controllo</t>
  </si>
  <si>
    <t>trasparenza</t>
  </si>
  <si>
    <t>definizione e promozione dell’etica e di standard di comportamento</t>
  </si>
  <si>
    <t>semplificazione</t>
  </si>
  <si>
    <t>formazione</t>
  </si>
  <si>
    <t>sensibilizzazione e partecipazione</t>
  </si>
  <si>
    <t>rotazione</t>
  </si>
  <si>
    <t>segnalazione e protezione</t>
  </si>
  <si>
    <t>disciplina del conflitto di interessi</t>
  </si>
  <si>
    <t>regolazione dei rapporti con i “rappresentanti di interessi particolari” (lobbies)</t>
  </si>
  <si>
    <t>Ciascuna categoria di misura può dar luogo a misure sia generali che specifiche</t>
  </si>
  <si>
    <t>INDICATORI DI MONITORAGGIO</t>
  </si>
  <si>
    <t>verifica adozione di un determinato regolamento/procedura</t>
  </si>
  <si>
    <t>numero di controlli effettuati su numero di pratiche/provvedimenti/etc</t>
  </si>
  <si>
    <t>presenza o meno di un determinato atto/dato/informazione oggetto di pubblicazione</t>
  </si>
  <si>
    <t>numero di partecipanti a un determinato corso su numero soggetti interessati</t>
  </si>
  <si>
    <t>risultanze sulle verifiche di apprendimento (risultato dei test su risultato atteso)</t>
  </si>
  <si>
    <t>numero di incarichi/pratiche ruotate sul totale</t>
  </si>
  <si>
    <t xml:space="preserve">INDICATORI DI STIMA DEL LIVELLO DI RISCHIO </t>
  </si>
  <si>
    <t>SOGGETTIVI</t>
  </si>
  <si>
    <r>
      <rPr>
        <b/>
        <sz val="11"/>
        <color rgb="FF000000"/>
        <rFont val="Calibri"/>
        <family val="2"/>
      </rPr>
      <t>livello di interesse “esterno”</t>
    </r>
    <r>
      <rPr>
        <sz val="11"/>
        <color rgb="FF000000"/>
        <rFont val="Calibri"/>
        <family val="2"/>
      </rPr>
      <t>: la presenza di interessi, anche economici, rilevanti e di benefici per i destinatari del processo determina un incremento del rischio</t>
    </r>
  </si>
  <si>
    <r>
      <rPr>
        <b/>
        <sz val="11"/>
        <color rgb="FF000000"/>
        <rFont val="Calibri"/>
        <family val="2"/>
      </rPr>
      <t>grado di discrezionalità del decisore interno alla PA:</t>
    </r>
    <r>
      <rPr>
        <sz val="11"/>
        <color rgb="FF000000"/>
        <rFont val="Calibri"/>
        <family val="2"/>
      </rPr>
      <t xml:space="preserve"> la presenza di un processo decisionale altamente discrezionale determina un incremento del rischio rispetto ad un processo decisionale altamente vincolato</t>
    </r>
  </si>
  <si>
    <r>
      <rPr>
        <b/>
        <sz val="11"/>
        <color rgb="FF000000"/>
        <rFont val="Calibri"/>
        <family val="2"/>
      </rPr>
      <t xml:space="preserve">manifestazione di eventi corruttivi in passato nel processo/attività esaminata: </t>
    </r>
    <r>
      <rPr>
        <sz val="11"/>
        <color rgb="FF000000"/>
        <rFont val="Calibri"/>
        <family val="2"/>
      </rPr>
      <t>se l’attività è stata già oggetto di eventi corruttivi in passato nell’amministrazione o in altre realtà simili, il rischio aumenta poiché quella attività ha delle caratteristiche che rendono attuabili gli eventi corruttivi</t>
    </r>
  </si>
  <si>
    <r>
      <rPr>
        <b/>
        <sz val="11"/>
        <color rgb="FF000000"/>
        <rFont val="Calibri"/>
        <family val="2"/>
      </rPr>
      <t xml:space="preserve">opacità del processo decisionale: </t>
    </r>
    <r>
      <rPr>
        <sz val="11"/>
        <color rgb="FF000000"/>
        <rFont val="Calibri"/>
        <family val="2"/>
      </rPr>
      <t>l’adozione di strumenti di trasparenza sostanziale, e non solo formale, riduce il rischio</t>
    </r>
  </si>
  <si>
    <r>
      <rPr>
        <b/>
        <sz val="11"/>
        <color rgb="FF000000"/>
        <rFont val="Calibri"/>
        <family val="2"/>
      </rPr>
      <t>livello di collaborazione del responsabile del processo o dell’attività nella costruzione, aggiornamento e monitoraggio del piano:</t>
    </r>
    <r>
      <rPr>
        <sz val="11"/>
        <color rgb="FF000000"/>
        <rFont val="Calibri"/>
        <family val="2"/>
      </rPr>
      <t xml:space="preserve"> la scarsa collaborazione può segnalare un deficit di attenzione al tema della prevenzione della corruzione o comunque risultare in una opacità sul reale grado di rischiosità</t>
    </r>
  </si>
  <si>
    <r>
      <rPr>
        <b/>
        <sz val="11"/>
        <color rgb="FF000000"/>
        <rFont val="Calibri"/>
        <family val="2"/>
      </rPr>
      <t>grado di attuazione delle misure di trattamento</t>
    </r>
    <r>
      <rPr>
        <sz val="11"/>
        <color rgb="FF000000"/>
        <rFont val="Calibri"/>
        <family val="2"/>
      </rPr>
      <t>: l’attuazione di misure di trattamento si associa ad una minore possibilità di accadimento di fatti corruttivi</t>
    </r>
  </si>
  <si>
    <t>OGGETTIVI</t>
  </si>
  <si>
    <r>
      <rPr>
        <b/>
        <sz val="11"/>
        <color rgb="FF000000"/>
        <rFont val="Calibri"/>
        <family val="2"/>
      </rPr>
      <t xml:space="preserve">i dati sui precedenti giudiziari e/o sui procedimenti disciplinari a carico dei dipendenti dell’amministrazione. </t>
    </r>
    <r>
      <rPr>
        <sz val="11"/>
        <color rgb="FF000000"/>
        <rFont val="Calibri"/>
        <family val="2"/>
      </rPr>
      <t>Le fattispecie che possono essere considerate sono le sentenze passate in giudicato, i procedimenti in corso, e i decreti di citazione a giudizio riguardanti: - i reati contro la PA; - il falso e la truffa, con particolare riferimento alle truffe aggravate all'amministrazione (artt. 640 e 640-bis c.p.); - i procedimenti aperti per responsabilità amministrativo/contabile (Corte dei Conti); - i ricorsi amministrativi in tema di affidamento di contratti pubblici</t>
    </r>
  </si>
  <si>
    <r>
      <rPr>
        <b/>
        <sz val="11"/>
        <color rgb="FF000000"/>
        <rFont val="Calibri"/>
        <family val="2"/>
      </rPr>
      <t xml:space="preserve">le segnalazioni pervenute, </t>
    </r>
    <r>
      <rPr>
        <sz val="11"/>
        <color rgb="FF000000"/>
        <rFont val="Calibri"/>
        <family val="2"/>
      </rPr>
      <t>nel cui ambito rientrano certamente le segnalazioni ricevute tramite apposite procedure di whistleblowing, ma anche quelle pervenute dall’esterno dell’amministrazione o pervenute in altre modalità. Altro dato da considerare è quello relativo ai reclami e alle risultanze di indagini di customer satisfaction che possono indirizzare l’attenzione su possibili malfunzionamenti o sulla malagestione di taluni processi organizzativi</t>
    </r>
  </si>
  <si>
    <r>
      <rPr>
        <b/>
        <sz val="11"/>
        <color rgb="FF000000"/>
        <rFont val="Calibri"/>
        <family val="2"/>
      </rPr>
      <t xml:space="preserve">ulteriori dati in possesso dell’amministrazione </t>
    </r>
    <r>
      <rPr>
        <sz val="11"/>
        <color rgb="FF000000"/>
        <rFont val="Calibri"/>
        <family val="2"/>
      </rPr>
      <t>(es. dati disponibili in base agli esiti dei controlli interni delle singole amministrazioni, rassegne stampa, ecc.)</t>
    </r>
  </si>
  <si>
    <t>ALTO</t>
  </si>
  <si>
    <t>ALTISSIMO</t>
  </si>
  <si>
    <t>ALTISSIMA</t>
  </si>
  <si>
    <t>ALTA</t>
  </si>
  <si>
    <t>MEDIA</t>
  </si>
  <si>
    <t>BASSA</t>
  </si>
  <si>
    <t>MOLTO BASSA</t>
  </si>
  <si>
    <t>PROBILITA'/IMPATTO</t>
  </si>
  <si>
    <t>MEDIO</t>
  </si>
  <si>
    <t>regolamentazione</t>
  </si>
  <si>
    <t>Acquisizione e gestione del personale</t>
  </si>
  <si>
    <t>RILASCIO PARERI DI CONGRUITA'</t>
  </si>
  <si>
    <t>Pagamento lavoro straordinario</t>
  </si>
  <si>
    <t>Vigilanza sugli “enti terzi” autorizzati all’erogazione della formazione ai sensi dell’art. 7, co. 2, d.p.r. 137 del 2012, svolta in proprio dagli ordini e collegi territoriali</t>
  </si>
  <si>
    <t xml:space="preserve">Organizzazione e svolgimento di eventi formativi da parte degli ordini e collegi territoriali </t>
  </si>
  <si>
    <t xml:space="preserve">Azioni riconducibili ad attività di altri </t>
  </si>
  <si>
    <t xml:space="preserve">DATI OGGETTIVI PER LA STIMA DEL RISCHIO </t>
  </si>
  <si>
    <t>a) mancanza di controlli relativi agli eventi rischiosi;
b) mancanza di trasparenza;
c) eccessiva regolamentazione, complessità e scarsa chiarezza della normativa di riferimento;
d) esercizio prolungato ed esclusivo della responsabilità di un processo da parte di pochi o di un unico soggetto;
e) scarsa responsabilizzazione interna;
f) inadeguatezza o assenza di competenze del personale addetto ai processi;
g) inadeguata diffusione della cultura della legalità;
h) mancata attuazione del principio di distinzione tra politica e amministrazione</t>
  </si>
  <si>
    <t xml:space="preserve">ACQUISIZIONE E GESTIONE DEL PERSONALE </t>
  </si>
  <si>
    <t>CONTRATTI PUBBLICI</t>
  </si>
  <si>
    <t>Provvedimenti ampliativi della sfera giuridica dei destinatari PRIVI di effetto economico diretto ed immediato per il destinatario</t>
  </si>
  <si>
    <t xml:space="preserve">Azioni riconducibili ad attività di altri o a soggetti esterni </t>
  </si>
  <si>
    <t>Svolgimento di concorsi pubblici = Accesso dall’esterno mediante procedure concorsuali (anche per progressioni verticali)</t>
  </si>
  <si>
    <t>Previsione di requisiti di accesso "personalizzati" ed insufficienza di meccanismi oggettivi e trasparenti idonei a verificare il possesso dei requisiti attitudinali e professionali richiesti in relazione alla posizione da ricoprire allo scopo di reclutare candidati particolari</t>
  </si>
  <si>
    <t>progressioni economiche o di carriera accordate illegittimamente allo scopo di agevolare dipendenti/candidati particolari</t>
  </si>
  <si>
    <t>motivazione generica e tautologica circa la sussistenza dei presupposti di
legge per il conferimento di incarichi professionali allo scopo di agevolare soggetti
particolari</t>
  </si>
  <si>
    <t>Riconoscimento importi non dovuti</t>
  </si>
  <si>
    <t>Insufficienza di meccanismi oggettivi e trasparenti di valutazione allo scopo di favorire dipendenti particolari</t>
  </si>
  <si>
    <t>Presenze erroneamente rilevate per favorire dipendenti particolari</t>
  </si>
  <si>
    <t>mancanza di trasparenza</t>
  </si>
  <si>
    <t>mancanza di controlli relativi agli eventi rischiosi</t>
  </si>
  <si>
    <t>esercizio prolungato ed esclusivo della responsabilità di un processo da parte di pochi o di un unico soggetto</t>
  </si>
  <si>
    <t>a campione</t>
  </si>
  <si>
    <t xml:space="preserve">ESEMPI DI MISURE SPECIFICHE </t>
  </si>
  <si>
    <t>DI CONTROLLO</t>
  </si>
  <si>
    <t>DI TRASPARENZA</t>
  </si>
  <si>
    <t>DI REGOLAMENTAZIONE</t>
  </si>
  <si>
    <t>DI SEMPLIFICAZIONE</t>
  </si>
  <si>
    <t>DI SENSIBILIZZAZIONE E PARTECIPAZIONE</t>
  </si>
  <si>
    <t>DI FORMAZIONE</t>
  </si>
  <si>
    <t>DI ROTAZIONE</t>
  </si>
  <si>
    <t>previsione di più funzionari per lo svolgimento delle attività interessate (firma di più funzionari)</t>
  </si>
  <si>
    <t>condivisione, attraverso risorse di rete, della documentazione</t>
  </si>
  <si>
    <t>adeguata verbalizzazione della attività svolte</t>
  </si>
  <si>
    <t>stesura di linee guida di carattere metodologico per l'elaborazione dei dati e per la standardizzazione dell'esame dei singoli casi</t>
  </si>
  <si>
    <t>report periodici al Consiglio</t>
  </si>
  <si>
    <t>rispetto dei termini procedimentali</t>
  </si>
  <si>
    <t>informatizzazione del processo istruttorio e/o utilizzo di un gestionale per il monitoraggio delle attività</t>
  </si>
  <si>
    <t>riunione collegiale interna all'ufficio</t>
  </si>
  <si>
    <t>motivazione specifica delle scelte regolatorie assunte e di eventuali scostamenti da precedenti orientamenti</t>
  </si>
  <si>
    <t>impiego di un team di lavoro più che di risorse individuali su temi particolarmente complessi</t>
  </si>
  <si>
    <t>assegnazione delle istruttorie sulla base del criterio funzionale della materia e successivo confronto degli esiti della trattazione della stessa tematica da parte dei diversi funzionari</t>
  </si>
  <si>
    <t>osservanza delle direttive dell'ente</t>
  </si>
  <si>
    <t>tempestiva esecuzione delle delibere consiliari</t>
  </si>
  <si>
    <t>formazione specialistica sulle tematiche di competenza</t>
  </si>
  <si>
    <t>decisione collegiale</t>
  </si>
  <si>
    <t>rotazione delle attività tra il personale assegnato all'ufficio/tra i consiglieri</t>
  </si>
  <si>
    <t>ESEMPI DI MISURE SPECIFICHE PER IL PROCESSO AFFIDAMENTI DIRETTI</t>
  </si>
  <si>
    <t>adozione di direttive interni/regolamenti/linee guida che definiscano i criteri e i presupposti legali per indire procedure negoziate o procedere ad affidamenti diretti da parte del RUP</t>
  </si>
  <si>
    <t>utilizzo della determina a contrarre per definire i criteri che saranno utilizzati per la scelta delle imprese da invitare</t>
  </si>
  <si>
    <t>utilizzo di sistemi informatizzati/MEPA</t>
  </si>
  <si>
    <t>verifica della effettiva rotazione degli affidamenti</t>
  </si>
  <si>
    <t>utulizzo di elenchi aperti di OE con applicazione del proincipio di rotazione e fissazioni di criteri generali per l'iscrizione</t>
  </si>
  <si>
    <t>DI CONFLITTO DI INTERESSI</t>
  </si>
  <si>
    <t>obbligo di motivazione nelle delibere a cotnrarre e di aggiudicazione</t>
  </si>
  <si>
    <t>pubblicazione sul sito istituzionale</t>
  </si>
  <si>
    <t>pubblicazione sul sito istituzionale degli obblighi in materia di trasparenza</t>
  </si>
  <si>
    <t>utilizzo del modello europeo DGUE per il rilascio delle attestazioni dell'OE</t>
  </si>
  <si>
    <t>sottoscrizione da parte dell'OE di dichiarazioni relative all'assenza di conflitto di interessi anche potenziale</t>
  </si>
  <si>
    <t>ricorso all'indagine di mercato mediante avviso esplorativo</t>
  </si>
  <si>
    <t>Affidamento diretto</t>
  </si>
  <si>
    <t>utilizzo della procedura negoziata e abuso dell’affidamento diretto al di fuori dei casi previsti dalla legge al fine di favorire un’impresa</t>
  </si>
  <si>
    <t xml:space="preserve">mancanza di trasparenza - scarsa responsabilizzazione interna
- inadeguatezza o assenza di competenze del personale addetto ai processi
- inadeguata diffusione della cultura della legalità
</t>
  </si>
  <si>
    <t>discrezionale</t>
  </si>
  <si>
    <t>Iscrizioni, trasferimenti, cancellazioni</t>
  </si>
  <si>
    <t>abuso nell’adozione di provvedimenti aventi ad oggetto condizioni di
accesso a servizi pubblici al fine di agevolare particolari soggetti</t>
  </si>
  <si>
    <t>abuso nel rilascio di autorizzazioni in ambiti in cui il pubblico ufficio ha
funzioni esclusive o preminenti di controllo al fine di agevolare determinati soggetti</t>
  </si>
  <si>
    <t>mancanza di controlli relativi agli eventi rischiosi - mancanza di trasparenza - esercizio prolungato ed esclusivo della responsabilità di un processo da parte di pochi o di un unico soggetto</t>
  </si>
  <si>
    <t>Erogazione irregolare dei contributi</t>
  </si>
  <si>
    <t>mancanza di controlli relativi agli eventi rischiosi - scarsa responsabilizzazione interna - inadeguata diffusione della cultura della legalità</t>
  </si>
  <si>
    <t>mancanza di controlli relativi agli eventi rischiosi - mancanza di trasparenza</t>
  </si>
  <si>
    <t>sottoscrizione da parte di dichiarazioni relative all'assenza di conflitto di interessi anche potenziale</t>
  </si>
  <si>
    <t>verifica dell'avvio dell'istruttoria a cura del dirigente/consigliere</t>
  </si>
  <si>
    <t>riunioni periodiche tra dirigente/consigliere e personale dell'ufficio per finalità di condivisione ed aggiornamento delle attività in corso</t>
  </si>
  <si>
    <t>duplice valutazione istruttoria del dirigente/consigliere e del  funzionario preposto (firma congiunta, dirigente/consigliere e funzionario)</t>
  </si>
  <si>
    <t>utilizzo di clausole standard  conformi alla normativa per garantire la tracciaibilità dei pagamenti e la risoluzione dei contratti in caso di gravi inosservanze /per es. rispetto al codice di comportamento o ai patti di integrità</t>
  </si>
  <si>
    <t>Mappatura PROCESSI-ATTIVITA'</t>
  </si>
  <si>
    <t>DESCRIZIONE ATTIVITA'</t>
  </si>
  <si>
    <t>1.1</t>
  </si>
  <si>
    <t>Scelta dell'OE</t>
  </si>
  <si>
    <t>Programmazione fabbisogno (art. 21, comma 6, D.Lgs. 50/2016)</t>
  </si>
  <si>
    <t>Consultazione preliminare di mercato (art. 66 D.Lgs. n. 50/2016 e s.m.i.)</t>
  </si>
  <si>
    <t>•Alterazione del
fabbisogno effettivo
per favorire operatori
economici
•Definizione di un
fabbisogno non
rispondente ai criteri
di efficienza/
efficacia/economicità</t>
  </si>
  <si>
    <t xml:space="preserve"> mancata attuazione del principio di distinzione tra politica e amministrazione</t>
  </si>
  <si>
    <t>Progettazione della gara</t>
  </si>
  <si>
    <t>Predisposizione di clausole contrattuali dal contenuto vago o vessatorio per disincentivare la partecipazione alla gara</t>
  </si>
  <si>
    <t>Realizzazione
dell'acquisizione
secondo la modalità
individuata:
tramite MEPA (RdO
- TD- OdA) e senza
MEPA (Procedura
negoziata e affidamento diretto con o senza
preventiva indagine
di mercato - ex art.
36 D.Lgs. n.
50/2016)</t>
  </si>
  <si>
    <t>•Utilizzo improprio di sistemi di affidamento per favorire un operatore. 
•Predisposizione di clausole contrattuali dal contenuto vago o vessatorio per disincentivare la partecipazione alla gara ovvero per consentire modifiche in fase di esecuzione</t>
  </si>
  <si>
    <t>vincolata</t>
  </si>
  <si>
    <t xml:space="preserve"> inadeguatezza o assenza di competenze del personale addetto ai processi</t>
  </si>
  <si>
    <t>Determinazione importo del contratto</t>
  </si>
  <si>
    <t>Abuso delle
disposizioni in materia
di determinazione del
valore</t>
  </si>
  <si>
    <t>inadeguata diffusione della cultura della legalità</t>
  </si>
  <si>
    <t>Predisposizione atti e documenti di gara incluso il capitolato</t>
  </si>
  <si>
    <t xml:space="preserve">Formulazione di criteri
di valutazione che
possono favorire
determinati operatori
economici
(OEPV ipotesi
eccezionale di
affidamento)
</t>
  </si>
  <si>
    <t>Selezione del
contraente</t>
  </si>
  <si>
    <t>Pubblicazione del bando</t>
  </si>
  <si>
    <t>Difficoltà nell'accesso
e/o nella consultazione dei
documenti on line e
assenza di pubblicità
del bando e
dell'ulteriore
documentazione
rilevante</t>
  </si>
  <si>
    <t>Fissazione dei
termini per la
ricezione dell'offerta</t>
  </si>
  <si>
    <t>Immotivata indicazione di termini ridotti o di proroghe</t>
  </si>
  <si>
    <t>Trattamento e custodia della documentazione di gara</t>
  </si>
  <si>
    <t>Alterazione/sottrazion e documentale</t>
  </si>
  <si>
    <t xml:space="preserve"> mancanza di controlli relativi agli eventi rischiosi</t>
  </si>
  <si>
    <t>Nomina della commissione di gara</t>
  </si>
  <si>
    <t>Mancato rispetto delle disposizioni che regolano la nomina della commissione</t>
  </si>
  <si>
    <t>VINCOLATA</t>
  </si>
  <si>
    <t>Gestione delle
sedute di gara</t>
  </si>
  <si>
    <t xml:space="preserve">Falsa applicazione dei
criteri di
aggiudicazione della
gara per manipolarne
l'esito </t>
  </si>
  <si>
    <t>Verifica dei
requisiti di ordine
tecnico ed
economico di
partecipazione</t>
  </si>
  <si>
    <t>Dirigente-RUP/Consiglio</t>
  </si>
  <si>
    <t>Valutazione delle offerte e verifica anomalia offerte</t>
  </si>
  <si>
    <t>Alterazione/sottrazione documentale</t>
  </si>
  <si>
    <t>Dirigente-RUP</t>
  </si>
  <si>
    <t>Falsa applicazione dei criteri di aggiudicazione della gara per manipolarne l'esito</t>
  </si>
  <si>
    <t>Verifica, aggiudicazione e stipula contratto</t>
  </si>
  <si>
    <t>Verifica dei requisiti di ordine generale ai fini della stipula del contratto</t>
  </si>
  <si>
    <t xml:space="preserve">•Alterazione o omissione dei controlli e delle verifiche al fine di favorire un aggiudicatario privo di requisiti •Alterazione contenuti verifiche per  pretermettere l'aggiudicatario e favorire gli operatori economici che seguono nella graduatoria </t>
  </si>
  <si>
    <t>Effettuazione comunicazioni riguardanti i mancati inviti, le esclusioni e le aggiudicazioni e formalizzazione dell'aggiudicazione definitiva e stipula del contratto</t>
  </si>
  <si>
    <t>•Immotivato ritardo nella
formalizzazione del
provvedimento di
aggiudicazione e/o
stipula del contratto tale
da indurre
l'aggiudicatario a
sciogliersi da ogni
vincolo o a recedere dal
contratto</t>
  </si>
  <si>
    <t>Esecuzione e rendicontazione del contratto</t>
  </si>
  <si>
    <t>Approvazione modifiche del contratto originario</t>
  </si>
  <si>
    <t>Modifiche sostanziali degli elementi del contratto con introduzione di elementi che se previsti dall'inizio avrebbero consentito un confronto concorrenziale più ampio</t>
  </si>
  <si>
    <t>Verifica della corretta esecuzione del contratto</t>
  </si>
  <si>
    <t>Alterazione o omissione attività di controllo</t>
  </si>
  <si>
    <t>Mappatura PROCESSI-ATTIVITA</t>
  </si>
  <si>
    <t>Valutazione delle istanze ai fini del riconoscimento</t>
  </si>
  <si>
    <t>Liquidazione importo</t>
  </si>
  <si>
    <t>Gestione conteggio ore</t>
  </si>
  <si>
    <t>Individuazione del professionista</t>
  </si>
  <si>
    <t xml:space="preserve">in attuazione </t>
  </si>
  <si>
    <t>nel corso del triennio</t>
  </si>
  <si>
    <t xml:space="preserve">IN ATTUAZIONE </t>
  </si>
  <si>
    <t>DESCRIZIONE  ATTIVITA'</t>
  </si>
  <si>
    <t>2.1</t>
  </si>
  <si>
    <t>1. verifica dell'avvio dell'istruttoria
a cura del dirigente/consigliere
2. rispetto dei termini procedimentali</t>
  </si>
  <si>
    <t xml:space="preserve">N. 1  DI CONTROLLO
N. 1 DI REGOLAMENTAZIONE </t>
  </si>
  <si>
    <t>Verifica della necessità/opportunità di erogare importi</t>
  </si>
  <si>
    <t>Valutazione
discrezionale</t>
  </si>
  <si>
    <t>Regolamento Nazionale</t>
  </si>
  <si>
    <t xml:space="preserve">Attribuzione dei crediti formativi </t>
  </si>
  <si>
    <t xml:space="preserve">Verifica sul conseguimento dei crediti formativi </t>
  </si>
  <si>
    <t xml:space="preserve">Agevolazione di un iscritto rispetto ad un altro </t>
  </si>
  <si>
    <t>Controllo dei requisiti di affidabilità e competenza</t>
  </si>
  <si>
    <t>Rendiconto all'esito dell'evento</t>
  </si>
  <si>
    <t>Inappropriata
valutazione del soggetto
esterno</t>
  </si>
  <si>
    <t>Commissione / Consiglio</t>
  </si>
  <si>
    <t>Mancato o inappropriato rispetto del regolamento e linee guida sulla strutturazione didattica degli eventi</t>
  </si>
  <si>
    <t>mancata attuazione del principio di distinzione tra politica e amministrazione</t>
  </si>
  <si>
    <t>Esame e valutazione della
documentazione consegnata</t>
  </si>
  <si>
    <t xml:space="preserve">Comunicazione al
professionista
</t>
  </si>
  <si>
    <t>incertezza nei criteri di quantificazione degli onorari professionali-valutazione discrezionale</t>
  </si>
  <si>
    <t>scarsa responsabilizzazione interna</t>
  </si>
  <si>
    <t>Programmazione</t>
  </si>
  <si>
    <t>Progettazione gara</t>
  </si>
  <si>
    <t>Selezione del contraente</t>
  </si>
  <si>
    <t>Uso improprio o distorto della discrezionalità
Elusione delle procedure di svolgimento delle attività e di controllo</t>
  </si>
  <si>
    <t>mancanza di controlli relativi agli eventi rischiosi
 mancanza di trasparenza</t>
  </si>
  <si>
    <t>FATTORI ABILITANTI L'EVENTO RISCHIOSO</t>
  </si>
  <si>
    <t>FATTORI ABILITANTI GLI EVENTI RISCHIOSI</t>
  </si>
  <si>
    <t>GENERALI</t>
  </si>
  <si>
    <t>Alterazione/sottrazione documentazione</t>
  </si>
  <si>
    <t>TEMPI DI ATTUAZIONE</t>
  </si>
  <si>
    <t>TEMPI DI MONITORAGGIO</t>
  </si>
  <si>
    <t>Individuazione del fabbisogno del personale</t>
  </si>
  <si>
    <t>Valutazione della modalità di reclutamento</t>
  </si>
  <si>
    <t>Insussistenza del fabbisogno reale o mancanza della copertura economica per nuove acquisizioni</t>
  </si>
  <si>
    <t>Modalità non conforme ai principi del D.Lgs. 165/2001</t>
  </si>
  <si>
    <t>REGISTRO DEI RISCHI CON GIUDIZIO DI RISCHIOSITA’</t>
  </si>
  <si>
    <r>
      <rPr>
        <b/>
        <sz val="12"/>
        <rFont val="Calibri"/>
        <family val="2"/>
        <scheme val="minor"/>
      </rPr>
      <t>V</t>
    </r>
    <r>
      <rPr>
        <b/>
        <sz val="10"/>
        <rFont val="Calibri"/>
        <family val="2"/>
        <scheme val="minor"/>
      </rPr>
      <t>ALORE
PROBABILITÀ</t>
    </r>
  </si>
  <si>
    <t>VALORE IMPATTO</t>
  </si>
  <si>
    <t>GIUDIZIO DI RISCHIOSITA’</t>
  </si>
  <si>
    <t>indicatori della probabilità</t>
  </si>
  <si>
    <t>Processo definito con decisione collegiale</t>
  </si>
  <si>
    <t>Processo regolato da normativa esterna</t>
  </si>
  <si>
    <t>Processo regolato da autoregolamentazione</t>
  </si>
  <si>
    <t>Processo senza effetti economici per l’Ordine</t>
  </si>
  <si>
    <t>Processo senza effetti economici per i terzi</t>
  </si>
  <si>
    <t>Processo gestito da consigliere con delega specifica</t>
  </si>
  <si>
    <t>Processo del cui svolgimento viene data trasparenza sul sito istituzionale</t>
  </si>
  <si>
    <t>indicatori dell'impatto</t>
  </si>
  <si>
    <t>Lo svolgimento del processo coinvolge l’intero Consiglio dell’Ordine e i dipendenti</t>
  </si>
  <si>
    <t>Lo svolgimento coinvolge, in forza di delega, solo i ruoli apicali</t>
  </si>
  <si>
    <t>Esistenza negli ultimi 5 anni di procedimenti contabili, penali, amministrativi, amministrativi a carico dei Consiglieri costituenti il Consiglio al momento della valutazione</t>
  </si>
  <si>
    <t>Esistenza di notizie circostanziate (stampa/ relative a illeciti commessi da Consiglieri dell’Ordine o dall’Ordine</t>
  </si>
  <si>
    <t>Esistenza di procedimenti disciplinare a carico di Consiglieri dell’Ordine costituenti il Consiglio al momento della valutazione</t>
  </si>
  <si>
    <t>Esistenza di condanne di risarcimento a carico dell’Ordine</t>
  </si>
  <si>
    <t>Commissariamento dell’Ordine negli ultimi 5 anni</t>
  </si>
  <si>
    <t>Il processo non è mappato</t>
  </si>
  <si>
    <t>Lo svolgimento coinvolge, in forza di delega, i ruoli apicali</t>
  </si>
  <si>
    <t>Affidamento di lavori, servizi e forniture</t>
  </si>
  <si>
    <t>Individuazione bisogno (programmazione)</t>
  </si>
  <si>
    <t>Individuazione affidatario (selezione del contraente)</t>
  </si>
  <si>
    <t>Conferimento incarico (contrattualizzazione)</t>
  </si>
  <si>
    <t>Valutazione corretta esecuzione (esecuzione)</t>
  </si>
  <si>
    <t>Provvedimenti senza effetto economico
diretto (vedi area rischi specifici)</t>
  </si>
  <si>
    <t>Provvedimenti con effetto economico diretto ed
immediato</t>
  </si>
  <si>
    <t>Erogazione di sovvenzioni e contributi</t>
  </si>
  <si>
    <t>Erogazione liberali enti, associazioni, federazioni, Coordinamento, Consulte, Fondazioni</t>
  </si>
  <si>
    <t>Attribuzione CFP</t>
  </si>
  <si>
    <t>Organizzazione in proprio di formazione professionale continua</t>
  </si>
  <si>
    <t>Autorizzazione a formazione a provider professionale erogata da terzi</t>
  </si>
  <si>
    <t>Individuazione di professionisti su richiesta di terzi</t>
  </si>
  <si>
    <t>Individuazione professionista iscritto all’Albo per incarichi
 o partecipare a commisisoni o gruppi esterni all'Ordine</t>
  </si>
  <si>
    <t>Conferimento incarichi di collaborazione</t>
  </si>
  <si>
    <t>Valori probabilità:</t>
  </si>
  <si>
    <t>Valori impatto:</t>
  </si>
  <si>
    <t>Processo soggetto a controllo finale di un soggetto terzo (revisori, assemblea degli iscritti, Ministero competente, CN)</t>
  </si>
  <si>
    <t>Esistenza negli ultimi 5 anni di procedimenti giudiziari, civili, amministrativi a carico dei dipendenti dell’Ordine</t>
  </si>
  <si>
    <t xml:space="preserve">mancanza di trasparenza
mancanza di controlli relativi agli eventi rischiosi
</t>
  </si>
  <si>
    <t>MOLTO BASSA: oltre 4 punti</t>
  </si>
  <si>
    <t>BASSA: 4 punti</t>
  </si>
  <si>
    <t>MEDIA: fino a 3 punti</t>
  </si>
  <si>
    <t>ALTA: 2 punti</t>
  </si>
  <si>
    <t>ALTISSIMA: 1 oppure 0 punti</t>
  </si>
  <si>
    <t>ALTO: fino a 2 punti</t>
  </si>
  <si>
    <t>ALTISSIMO: oltre 2 punti</t>
  </si>
  <si>
    <t>Decisione collegiale</t>
  </si>
  <si>
    <t xml:space="preserve">Decisione collegiale
Procedura scritta (bando di concorso)
Trasparenza tramite Pubblicazione in AT </t>
  </si>
  <si>
    <t>già attuata</t>
  </si>
  <si>
    <t>Pubblicazione sul sito</t>
  </si>
  <si>
    <t>Annuale</t>
  </si>
  <si>
    <t>verifica riscontro CN/DFP</t>
  </si>
  <si>
    <t>Riconoscimento premio/valutazione modalità</t>
  </si>
  <si>
    <t xml:space="preserve">discrezionale </t>
  </si>
  <si>
    <t xml:space="preserve">Gestione benefici contrattuali (per es. Riconoscimento permessi e buoni pasto) </t>
  </si>
  <si>
    <t>Contrattazione integrativa/procedura di valutazione</t>
  </si>
  <si>
    <t xml:space="preserve">
Decisione collegiale
Riunioni periodiche tra dirigente/consigliere e personale dell'ufficio per finalità di condivisione ed aggiornamento delle attività in corso
</t>
  </si>
  <si>
    <t xml:space="preserve">Verifica dell'avvio dell'istruttoria a cura del dirigente/consigliere
Informatizzazione del processo istruttorio e/o utilizzo di un gestionale per il monitoraggio delle attività 
Riunioni periodiche tra dirigente/consigliere e personale dell'ufficio per finalità di condivisione ed aggiornamento delle attività in corso
</t>
  </si>
  <si>
    <t xml:space="preserve">Report periodici al Consiglio
Trasparenza tramite Pubblicazione in AT </t>
  </si>
  <si>
    <t xml:space="preserve">Informatizzazione del processo istruttorio e/o utilizzo di un gestionale per il monitoraggio delle attività 
</t>
  </si>
  <si>
    <t>N. 1 DI SEMPLIFICAZIONE</t>
  </si>
  <si>
    <t>Trasparenza tramite Pubblicazione in AT 
Decisione collegiale
Riunioni periodiche tra dirigente/consigliere e personale dell'ufficio per finalità di condivisione ed aggiornamento delle attività in corso</t>
  </si>
  <si>
    <t xml:space="preserve">Pubblicazione sul sito
Verifica adozione di un determinato regolamento/procedura
</t>
  </si>
  <si>
    <t>Semestrale</t>
  </si>
  <si>
    <t>Impiego di un team di lavoro più che di risorse individuali su temi particolarmente complessi (supporto consulenze specialistiche)</t>
  </si>
  <si>
    <t xml:space="preserve">Programmazione
</t>
  </si>
  <si>
    <t>Adozione regolamento interno</t>
  </si>
  <si>
    <t xml:space="preserve">Decisione di Consiglio quando vengono riscontrate le necessità
Per affidamenti superiori a 40.000: applicazione del Codice dei Contratti
Per affidamenti di importo inferiore a 40,000: valutazione consiliare del fabbisognovalutazione economica e verifica disponibilità di bilancio </t>
  </si>
  <si>
    <t>Verifica adozione di un determinato regolamento/procedura
Pubblicazione sul sito</t>
  </si>
  <si>
    <t>Check list propedeutica al mandato di pagamento</t>
  </si>
  <si>
    <t xml:space="preserve">Controllo Tesoriere/RUP
Trasparenza tramite Pubblicazione in AT </t>
  </si>
  <si>
    <t>Tesoriere/RUP</t>
  </si>
  <si>
    <t>Adozione regolamento interno
Formazione specialistica sulle tematiche di competenza</t>
  </si>
  <si>
    <t>Trasparenza tramite Pubblicazione in AT 
Protocollazione informatica
Dichiarazioni assenza conflitto interessi
Verifiche collegiali</t>
  </si>
  <si>
    <t>Utilizzo di sistemi informatizzati/MEPA
Ricorso all'indagine di mercato mediante avviso esplorativo
Adozione regolamento interno</t>
  </si>
  <si>
    <t>DI TRASPARENZA
DI SENSIBILIZZAZIONE E PARTECIPAZIONE
DI REGOLAMENTAZIONE</t>
  </si>
  <si>
    <t xml:space="preserve">
Obbligo di motivazione nella determina a contrarre in ordine sia alla scelta della procedura sia alla scelta del sistema di affidamento adottato ovvero alla tipologia contrattuale
Modelli dichiarazioni assenza conflitto interessi
Utilizzo di clausole standard  conformi alla normativa per garantire la tracciaibilità dei pagamenti e la risoluzione dei contratti in caso di gravi inosservanze /per es. rispetto al codice di comportamento o ai patti di integrità
Obbligo di indicazione nella determina a contrarre dell'importo stimato o presunto del contratto</t>
  </si>
  <si>
    <t>Consiglio/Consigliere Segretario</t>
  </si>
  <si>
    <t>1. verifica dell'avvio dell'istruttoria
a cura del dirigente/consigliere Segretario
2. rispetto dei termini procedimentali</t>
  </si>
  <si>
    <t>Presidente-Consigliere Segretario</t>
  </si>
  <si>
    <t xml:space="preserve"> Protocollo informatico</t>
  </si>
  <si>
    <t>Provvedimenti ampliativi della sfera giuridica 
dei destinatari 
CON 
effetto economico diretto 
ed immediato per il destinatario</t>
  </si>
  <si>
    <t xml:space="preserve">Verifica preliminare del revisore
Verifica capienza bilancio del Tesoriere
Decisione collegiale
Trasparenza tramite Pubblicazione in AT </t>
  </si>
  <si>
    <t>Report annuali al Consiglio</t>
  </si>
  <si>
    <t>Tesoriere</t>
  </si>
  <si>
    <t>1. adeguata verbalizzazione della attività svolte
2. report periodici al Consiglio
3. motivazione specifica delle scelte regolatorie assunte e di eventuali scostamenti da precedenti orientamenti</t>
  </si>
  <si>
    <t>1 DI TRASPARENZA
2 DI REGOLAMENTAZIONE
3 DI CONTROLLO</t>
  </si>
  <si>
    <t>In attuazione</t>
  </si>
  <si>
    <t xml:space="preserve">
1. Sottoscrizione da parte di dichiarazioni relative all'assenza di conflitto di interessi anche potenziale
2. Report periodici al Consiglio
</t>
  </si>
  <si>
    <t xml:space="preserve"> 1 DI CONFLITTO DI INTERESSI
2 DI REGOLAMENTAZIONE</t>
  </si>
  <si>
    <t xml:space="preserve">Istruttoria e valutazione (individuazione docente, individuazione sede o piattaforma online, individuazione prezzo) </t>
  </si>
  <si>
    <t>Fase conclusiva (Verifica presenze e rilascio test di apprendimento, Somministrazione questionario sulla qualità dell’evento)</t>
  </si>
  <si>
    <t>Regolamento Nazionale
Condivisione, attraverso risorse di rete, della documentazione
Decisione collegiale</t>
  </si>
  <si>
    <t>1. Report periodici al Consiglio
2. verifica della effettiva rotazione degli affidamenti</t>
  </si>
  <si>
    <t>1. DI REGOLAMENTAZIONE
2. DI ROTAZIONE</t>
  </si>
  <si>
    <t xml:space="preserve">Formalizzazione parere </t>
  </si>
  <si>
    <t>Verifica istruttoria Collegiale
Delibera consiliare di approvazione</t>
  </si>
  <si>
    <t>Individuazione professionista iscritto all’Albo per incarichi o partecipare a commissioni o gruppi esterni all'Ordine/Collegio</t>
  </si>
  <si>
    <t>Valutazione consiliare</t>
  </si>
  <si>
    <t>molto basso</t>
  </si>
  <si>
    <t>altissima</t>
  </si>
  <si>
    <t>MAPPATURA</t>
  </si>
  <si>
    <t>C-A</t>
  </si>
  <si>
    <t>alto</t>
  </si>
  <si>
    <t>molto bassa</t>
  </si>
  <si>
    <t>CB</t>
  </si>
  <si>
    <t>C-C</t>
  </si>
  <si>
    <t>C-D</t>
  </si>
  <si>
    <t>S-A2</t>
  </si>
  <si>
    <t>S-A 4</t>
  </si>
  <si>
    <t>S-A 1</t>
  </si>
  <si>
    <t>S-A 3</t>
  </si>
  <si>
    <t>S-C</t>
  </si>
  <si>
    <t>DI REGOLAMENTAZIONE
DI FORMAZIONE</t>
  </si>
  <si>
    <t xml:space="preserve">DI REGOLAMENTAZIONE
DI FORMAZIONE
</t>
  </si>
  <si>
    <t>Gestione concorso (Indizione/Bando e gestione della procedura competitiva)</t>
  </si>
  <si>
    <t>medio</t>
  </si>
  <si>
    <t>Formazione specialistica sulle tematiche di competenza</t>
  </si>
  <si>
    <t>Modelli dichiarazioni assenza conflitto interessi
Utilizzo di clausole standard  conformi alla normativa per garantire la tracciabilità dei pagamenti e la risoluzione dei contratti in caso di gravi inosservanze /per es. rispetto al codice di comportamento o ai patti di integrità
Obbligo di indicazione nella determina a contrarre dell'importo stimato o presunto del contratto</t>
  </si>
  <si>
    <t xml:space="preserve">
Rendicontazione
Pagamento del corrispettivo</t>
  </si>
  <si>
    <t>alta</t>
  </si>
  <si>
    <t>Tenuta dell’albo
Rilascio di certificazioni e attestazioni</t>
  </si>
  <si>
    <t xml:space="preserve">Verifica capienza bilancio del Tesoriere
Decisione collegiale
Trasparenza tramite Pubblicazione in AT </t>
  </si>
  <si>
    <t>bassa</t>
  </si>
  <si>
    <t>Attribuzione crediti</t>
  </si>
  <si>
    <t>Vigilanza</t>
  </si>
  <si>
    <t>Disamina POF e singola proposta didattica, istruttoria e decisione</t>
  </si>
  <si>
    <t>1. Adozione regolamento/stesura di linee guida di carattere metodologico per l'elaborazione dei dati e per la standardizzazione dell'esame dei singoli casi
2. rotazione dei soggetti che istruiscono le domande
3. report periodici al Consiglio</t>
  </si>
  <si>
    <r>
      <t xml:space="preserve">1. DI REGOLAMENTAZIONE
2. DI ROTAZIONE
</t>
    </r>
    <r>
      <rPr>
        <sz val="12"/>
        <rFont val="Calibri"/>
        <family val="2"/>
        <scheme val="minor"/>
      </rPr>
      <t>3. DI REGOLAMENTAZIONE</t>
    </r>
  </si>
  <si>
    <t xml:space="preserve">Scelta della terna </t>
  </si>
  <si>
    <t>Congruità dei compensi</t>
  </si>
  <si>
    <t>Processo soggetto a controllo finale di un soggetto terzo (revisori, assemblea degli iscritti, Ministero competente, CNI)</t>
  </si>
  <si>
    <t>Esistenza negli ultimi 5 anni di procedimenti giudiziari, civili, amministrativi a carico dell’Ordine</t>
  </si>
  <si>
    <t>S-B</t>
  </si>
  <si>
    <t>check list di verifica degli adempimenti da trasmettere periodicamente al RPCT anche relativamente all'attività prodromica al mandato di pagamento</t>
  </si>
  <si>
    <t>Pareri congruità</t>
  </si>
  <si>
    <t>Procedura interna che disciplina processo
 con sistema di sorteggio da apposito elenco  e rotazione. 
Designazione consiliare previa  verifica permanenza requisiti: avviso-elenco-sorteggio e/o rotazione
Pubblicazione</t>
  </si>
  <si>
    <t>Procedura interna che disciplina processo
 con sistema di sorteggio da apposito elenco  e rotazione. 
Designazione consiliare previa  verifica permanenza requisiti: avviso-elenco-sorteggio e/o rotazione
Pubblicaizone</t>
  </si>
  <si>
    <t>DI REGOLAMENTAZIONE
DI TRASPARENZA</t>
  </si>
  <si>
    <t xml:space="preserve">Valutazione consiliare con individuazione terna di professionisti </t>
  </si>
  <si>
    <t>Per es:
Riconoscimento Attribuzione CFP 
Esonero obbligo formativo
Patrocinio gratuito Rilascio certificati compiuto tirocinio</t>
  </si>
  <si>
    <t>Esame da parte dei Consiglieri Delegati - attività istruttoria</t>
  </si>
  <si>
    <t>Il Consigliere Delegato svolge attività pre-istruttoria/La Commissione svolge attività istruttoria</t>
  </si>
  <si>
    <t>Consgilio su proposta della Commissione</t>
  </si>
  <si>
    <t>Report interno con incarichi già affidati</t>
  </si>
  <si>
    <t>STATO DI ATTUAZIONE AL 1° GENNAIO 2023</t>
  </si>
  <si>
    <t>Trasparenza tramite comunicazione a CN e DFP
Condivisione con Tesoriere e Collegio Revisori</t>
  </si>
  <si>
    <t>attuato</t>
  </si>
  <si>
    <t>Concessione istanza</t>
  </si>
  <si>
    <t>CLASSIFICAZIONE DEI LIVELLI DI RISCHIO - RATING (secondo il criterio generale di prudenza)</t>
  </si>
  <si>
    <t>Erogazione contributi alla fondazione/associazione dell'Ordine</t>
  </si>
  <si>
    <t xml:space="preserve">Rilascio pareri di congruità </t>
  </si>
  <si>
    <t xml:space="preserve">Valutazione consiliare con individuazione  di professionisti a seguito di richiesta </t>
  </si>
  <si>
    <t>Normativa di riferimento
Linee guida della FNCF
Protocollo informatico
Valutazione collegiale</t>
  </si>
  <si>
    <t>Attribuzione dei crediti formativi professionali (ECM) agli iscritti</t>
  </si>
  <si>
    <t xml:space="preserve">Protocollo informatico
Regolamento formazione FNCF
Istruttoria intermedia
Approvazione collegiale
</t>
  </si>
  <si>
    <t xml:space="preserve">
Adozione procedura/regolamento per l'affidamento di incarichi
Implementazione piattaforma PerlaPa e valutazione CV
Verifica Conflitto interessi
Trasparenza tramite Pubblicazione in AT
</t>
  </si>
  <si>
    <t xml:space="preserve">
N. 2 DI REGOLAMENTAZIONE DI TRASPARENZA  CONFLITTO DI INTERESSI</t>
  </si>
  <si>
    <t>Na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</si>
</sst>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hh&quot;:&quot;mm"/>
  </numFmts>
  <fonts count="33" x14ac:knownFonts="1">
    <font>
      <sz val="11"/>
      <color rgb="FF000000"/>
      <name val="Calibri"/>
      <family val="2"/>
    </font>
    <font>
      <sz val="11"/>
      <color theme="1"/>
      <name val="Calibri"/>
      <family val="2"/>
      <scheme val="minor"/>
    </font>
    <font>
      <sz val="12"/>
      <color rgb="FFFFFFFF"/>
      <name val="Calibri"/>
      <family val="2"/>
    </font>
    <font>
      <b/>
      <sz val="11"/>
      <color rgb="FF000000"/>
      <name val="Calibri"/>
      <family val="2"/>
    </font>
    <font>
      <sz val="14"/>
      <color rgb="FF000000"/>
      <name val="Calibri"/>
      <family val="2"/>
    </font>
    <font>
      <sz val="10"/>
      <color rgb="FF000000"/>
      <name val="Arial"/>
      <family val="2"/>
    </font>
    <font>
      <b/>
      <sz val="26"/>
      <color rgb="FF000000"/>
      <name val="Calibri"/>
      <family val="2"/>
      <scheme val="minor"/>
    </font>
    <font>
      <sz val="20"/>
      <color theme="1"/>
      <name val="Calibri"/>
      <family val="2"/>
      <scheme val="minor"/>
    </font>
    <font>
      <sz val="12"/>
      <color theme="1"/>
      <name val="Calibri"/>
      <family val="2"/>
      <scheme val="minor"/>
    </font>
    <font>
      <b/>
      <sz val="12"/>
      <color theme="1"/>
      <name val="Calibri"/>
      <family val="2"/>
      <scheme val="minor"/>
    </font>
    <font>
      <b/>
      <sz val="14"/>
      <color theme="1"/>
      <name val="Calibri"/>
      <family val="2"/>
      <scheme val="minor"/>
    </font>
    <font>
      <b/>
      <sz val="11"/>
      <color rgb="FF000000"/>
      <name val="Times New Roman"/>
      <family val="1"/>
    </font>
    <font>
      <b/>
      <sz val="14"/>
      <color theme="1"/>
      <name val="Calibri"/>
      <family val="2"/>
      <scheme val="minor"/>
    </font>
    <font>
      <b/>
      <sz val="11"/>
      <color rgb="FFFF0000"/>
      <name val="Calibri"/>
      <family val="2"/>
    </font>
    <font>
      <b/>
      <sz val="20"/>
      <color rgb="FF000000"/>
      <name val="Calibri"/>
      <family val="2"/>
      <scheme val="minor"/>
    </font>
    <font>
      <b/>
      <sz val="14"/>
      <color rgb="FF000000"/>
      <name val="Calibri"/>
      <family val="2"/>
      <scheme val="minor"/>
    </font>
    <font>
      <b/>
      <sz val="14"/>
      <name val="Calibri"/>
      <family val="2"/>
      <scheme val="minor"/>
    </font>
    <font>
      <b/>
      <sz val="10"/>
      <name val="Calibri"/>
      <family val="2"/>
      <scheme val="minor"/>
    </font>
    <font>
      <b/>
      <sz val="12"/>
      <name val="Calibri"/>
      <family val="2"/>
      <scheme val="minor"/>
    </font>
    <font>
      <sz val="10"/>
      <name val="Calibri"/>
      <family val="2"/>
      <scheme val="minor"/>
    </font>
    <font>
      <b/>
      <sz val="18"/>
      <name val="Calibri"/>
      <family val="2"/>
      <scheme val="minor"/>
    </font>
    <font>
      <b/>
      <sz val="12"/>
      <color rgb="FFFFFFFF"/>
      <name val="Calibri"/>
      <family val="2"/>
      <scheme val="minor"/>
    </font>
    <font>
      <sz val="11"/>
      <color rgb="FF000000"/>
      <name val="Calibri"/>
      <family val="2"/>
      <scheme val="minor"/>
    </font>
    <font>
      <b/>
      <sz val="12"/>
      <color rgb="FF000000"/>
      <name val="Calibri"/>
      <family val="2"/>
      <scheme val="minor"/>
    </font>
    <font>
      <sz val="12"/>
      <color rgb="FF000000"/>
      <name val="Calibri"/>
      <family val="2"/>
      <scheme val="minor"/>
    </font>
    <font>
      <b/>
      <sz val="11"/>
      <color rgb="FF000000"/>
      <name val="Calibri"/>
      <family val="2"/>
      <scheme val="minor"/>
    </font>
    <font>
      <b/>
      <sz val="12"/>
      <color indexed="9"/>
      <name val="Calibri"/>
      <family val="2"/>
      <scheme val="minor"/>
    </font>
    <font>
      <sz val="12"/>
      <name val="Calibri"/>
      <family val="2"/>
      <scheme val="minor"/>
    </font>
    <font>
      <sz val="10"/>
      <color rgb="FF000000"/>
      <name val="Calibri"/>
      <family val="2"/>
      <scheme val="minor"/>
    </font>
    <font>
      <b/>
      <sz val="18"/>
      <color rgb="FF000000"/>
      <name val="Calibri"/>
      <family val="2"/>
      <scheme val="minor"/>
    </font>
    <font>
      <b/>
      <sz val="10"/>
      <color rgb="FF000000"/>
      <name val="Calibri"/>
      <family val="2"/>
      <scheme val="minor"/>
    </font>
    <font>
      <sz val="11"/>
      <name val="Calibri"/>
      <family val="2"/>
    </font>
    <font>
      <sz val="12"/>
      <color rgb="FFFF0000"/>
      <name val="Calibri"/>
      <family val="2"/>
      <scheme val="minor"/>
    </font>
  </fonts>
  <fills count="29">
    <fill>
      <patternFill patternType="none"/>
    </fill>
    <fill>
      <patternFill patternType="gray125"/>
    </fill>
    <fill>
      <patternFill patternType="solid">
        <fgColor rgb="FF333399"/>
        <bgColor rgb="FF333399"/>
      </patternFill>
    </fill>
    <fill>
      <patternFill patternType="solid">
        <fgColor rgb="FFFFFFFF"/>
        <bgColor rgb="FFFFFFFF"/>
      </patternFill>
    </fill>
    <fill>
      <patternFill patternType="solid">
        <fgColor rgb="FF95B3D7"/>
        <bgColor rgb="FF95B3D7"/>
      </patternFill>
    </fill>
    <fill>
      <patternFill patternType="solid">
        <fgColor rgb="FFDCE6F1"/>
        <bgColor rgb="FFDCE6F1"/>
      </patternFill>
    </fill>
    <fill>
      <patternFill patternType="solid">
        <fgColor rgb="FF963634"/>
        <bgColor rgb="FF963634"/>
      </patternFill>
    </fill>
    <fill>
      <patternFill patternType="solid">
        <fgColor rgb="FFDA9694"/>
        <bgColor rgb="FFDA9694"/>
      </patternFill>
    </fill>
    <fill>
      <patternFill patternType="solid">
        <fgColor rgb="FFB8CCE4"/>
        <bgColor rgb="FFB8CCE4"/>
      </patternFill>
    </fill>
    <fill>
      <patternFill patternType="solid">
        <fgColor rgb="FFFFFF00"/>
        <bgColor rgb="FFFFFF00"/>
      </patternFill>
    </fill>
    <fill>
      <patternFill patternType="solid">
        <fgColor rgb="FFBFBFBF"/>
        <bgColor rgb="FFBFBFBF"/>
      </patternFill>
    </fill>
    <fill>
      <patternFill patternType="solid">
        <fgColor rgb="FFFFFF66"/>
        <bgColor rgb="FFFFFF66"/>
      </patternFill>
    </fill>
    <fill>
      <patternFill patternType="solid">
        <fgColor indexed="62"/>
        <bgColor indexed="64"/>
      </patternFill>
    </fill>
    <fill>
      <patternFill patternType="solid">
        <fgColor theme="4" tint="0.59999389629810485"/>
        <bgColor indexed="64"/>
      </patternFill>
    </fill>
    <fill>
      <patternFill patternType="solid">
        <fgColor theme="7" tint="0.59999389629810485"/>
        <bgColor indexed="64"/>
      </patternFill>
    </fill>
    <fill>
      <patternFill patternType="solid">
        <fgColor rgb="FFFFFF00"/>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6" tint="0.79998168889431442"/>
        <bgColor indexed="64"/>
      </patternFill>
    </fill>
    <fill>
      <patternFill patternType="solid">
        <fgColor rgb="FFFFC000"/>
        <bgColor indexed="64"/>
      </patternFill>
    </fill>
    <fill>
      <patternFill patternType="solid">
        <fgColor rgb="FFCCECFF"/>
        <bgColor indexed="64"/>
      </patternFill>
    </fill>
    <fill>
      <patternFill patternType="solid">
        <fgColor rgb="FFFF0000"/>
        <bgColor indexed="64"/>
      </patternFill>
    </fill>
    <fill>
      <patternFill patternType="solid">
        <fgColor rgb="FF00FF00"/>
        <bgColor indexed="64"/>
      </patternFill>
    </fill>
    <fill>
      <patternFill patternType="solid">
        <fgColor theme="0"/>
        <bgColor indexed="64"/>
      </patternFill>
    </fill>
    <fill>
      <patternFill patternType="solid">
        <fgColor theme="0"/>
        <bgColor rgb="FFFFFFFF"/>
      </patternFill>
    </fill>
    <fill>
      <patternFill patternType="solid">
        <fgColor theme="7" tint="0.79998168889431442"/>
        <bgColor indexed="64"/>
      </patternFill>
    </fill>
    <fill>
      <patternFill patternType="solid">
        <fgColor theme="7"/>
        <bgColor indexed="64"/>
      </patternFill>
    </fill>
    <fill>
      <patternFill patternType="solid">
        <fgColor rgb="FF66CCFF"/>
        <bgColor indexed="64"/>
      </patternFill>
    </fill>
  </fills>
  <borders count="95">
    <border>
      <left/>
      <right/>
      <top/>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medium">
        <color rgb="FFC00000"/>
      </left>
      <right style="medium">
        <color rgb="FFC00000"/>
      </right>
      <top style="medium">
        <color rgb="FFC00000"/>
      </top>
      <bottom style="medium">
        <color rgb="FFC00000"/>
      </bottom>
      <diagonal/>
    </border>
    <border>
      <left style="medium">
        <color rgb="FFC00000"/>
      </left>
      <right style="thin">
        <color rgb="FF000000"/>
      </right>
      <top style="medium">
        <color rgb="FFC00000"/>
      </top>
      <bottom style="thin">
        <color rgb="FF000000"/>
      </bottom>
      <diagonal/>
    </border>
    <border>
      <left style="thin">
        <color rgb="FF000000"/>
      </left>
      <right style="thin">
        <color rgb="FF000000"/>
      </right>
      <top style="medium">
        <color rgb="FFC00000"/>
      </top>
      <bottom style="medium">
        <color rgb="FF000000"/>
      </bottom>
      <diagonal/>
    </border>
    <border>
      <left style="thin">
        <color rgb="FF000000"/>
      </left>
      <right style="thin">
        <color rgb="FF000000"/>
      </right>
      <top style="medium">
        <color rgb="FFC00000"/>
      </top>
      <bottom style="thin">
        <color rgb="FF000000"/>
      </bottom>
      <diagonal/>
    </border>
    <border>
      <left style="thin">
        <color rgb="FF000000"/>
      </left>
      <right style="thin">
        <color rgb="FF000000"/>
      </right>
      <top/>
      <bottom style="medium">
        <color rgb="FF000000"/>
      </bottom>
      <diagonal/>
    </border>
    <border>
      <left style="thin">
        <color rgb="FF000000"/>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rgb="FF000000"/>
      </left>
      <right/>
      <top/>
      <bottom/>
      <diagonal/>
    </border>
    <border>
      <left style="medium">
        <color rgb="FFC00000"/>
      </left>
      <right/>
      <top style="medium">
        <color rgb="FFC00000"/>
      </top>
      <bottom/>
      <diagonal/>
    </border>
    <border>
      <left/>
      <right/>
      <top style="medium">
        <color rgb="FFC00000"/>
      </top>
      <bottom/>
      <diagonal/>
    </border>
    <border>
      <left style="thin">
        <color rgb="FF000000"/>
      </left>
      <right style="thin">
        <color rgb="FF000000"/>
      </right>
      <top style="medium">
        <color rgb="FFC00000"/>
      </top>
      <bottom/>
      <diagonal/>
    </border>
    <border>
      <left style="medium">
        <color rgb="FFC00000"/>
      </left>
      <right style="medium">
        <color rgb="FFC00000"/>
      </right>
      <top style="medium">
        <color rgb="FFC00000"/>
      </top>
      <bottom/>
      <diagonal/>
    </border>
    <border>
      <left style="medium">
        <color rgb="FFC00000"/>
      </left>
      <right/>
      <top style="medium">
        <color rgb="FFC00000"/>
      </top>
      <bottom style="thin">
        <color rgb="FF000000"/>
      </bottom>
      <diagonal/>
    </border>
    <border>
      <left style="thin">
        <color auto="1"/>
      </left>
      <right style="thin">
        <color auto="1"/>
      </right>
      <top style="thin">
        <color auto="1"/>
      </top>
      <bottom style="thin">
        <color auto="1"/>
      </bottom>
      <diagonal/>
    </border>
    <border>
      <left/>
      <right style="thin">
        <color auto="1"/>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medium">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diagonal/>
    </border>
    <border>
      <left/>
      <right/>
      <top style="thin">
        <color auto="1"/>
      </top>
      <bottom style="thin">
        <color auto="1"/>
      </bottom>
      <diagonal/>
    </border>
    <border>
      <left style="medium">
        <color auto="1"/>
      </left>
      <right style="thin">
        <color auto="1"/>
      </right>
      <top/>
      <bottom/>
      <diagonal/>
    </border>
    <border>
      <left/>
      <right/>
      <top/>
      <bottom style="medium">
        <color auto="1"/>
      </bottom>
      <diagonal/>
    </border>
    <border>
      <left/>
      <right/>
      <top/>
      <bottom style="thin">
        <color auto="1"/>
      </bottom>
      <diagonal/>
    </border>
    <border>
      <left style="medium">
        <color auto="1"/>
      </left>
      <right style="thin">
        <color auto="1"/>
      </right>
      <top style="medium">
        <color auto="1"/>
      </top>
      <bottom/>
      <diagonal/>
    </border>
    <border>
      <left style="medium">
        <color auto="1"/>
      </left>
      <right style="thin">
        <color auto="1"/>
      </right>
      <top/>
      <bottom style="medium">
        <color auto="1"/>
      </bottom>
      <diagonal/>
    </border>
    <border>
      <left style="thin">
        <color auto="1"/>
      </left>
      <right style="thin">
        <color auto="1"/>
      </right>
      <top style="medium">
        <color auto="1"/>
      </top>
      <bottom/>
      <diagonal/>
    </border>
    <border>
      <left style="thin">
        <color auto="1"/>
      </left>
      <right style="thin">
        <color auto="1"/>
      </right>
      <top/>
      <bottom style="medium">
        <color auto="1"/>
      </bottom>
      <diagonal/>
    </border>
    <border>
      <left style="thin">
        <color auto="1"/>
      </left>
      <right style="thin">
        <color auto="1"/>
      </right>
      <top style="medium">
        <color auto="1"/>
      </top>
      <bottom style="medium">
        <color auto="1"/>
      </bottom>
      <diagonal/>
    </border>
    <border>
      <left/>
      <right style="thin">
        <color auto="1"/>
      </right>
      <top/>
      <bottom style="medium">
        <color auto="1"/>
      </bottom>
      <diagonal/>
    </border>
    <border>
      <left style="medium">
        <color auto="1"/>
      </left>
      <right/>
      <top style="medium">
        <color auto="1"/>
      </top>
      <bottom/>
      <diagonal/>
    </border>
    <border>
      <left/>
      <right/>
      <top style="medium">
        <color auto="1"/>
      </top>
      <bottom/>
      <diagonal/>
    </border>
    <border>
      <left/>
      <right style="thin">
        <color auto="1"/>
      </right>
      <top style="medium">
        <color auto="1"/>
      </top>
      <bottom/>
      <diagonal/>
    </border>
    <border>
      <left style="medium">
        <color auto="1"/>
      </left>
      <right/>
      <top/>
      <bottom style="medium">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top style="thin">
        <color auto="1"/>
      </top>
      <bottom/>
      <diagonal/>
    </border>
    <border>
      <left style="medium">
        <color rgb="FFC00000"/>
      </left>
      <right style="medium">
        <color rgb="FFC00000"/>
      </right>
      <top/>
      <bottom style="medium">
        <color rgb="FFC00000"/>
      </bottom>
      <diagonal/>
    </border>
    <border>
      <left style="medium">
        <color rgb="FFC00000"/>
      </left>
      <right/>
      <top style="medium">
        <color rgb="FFC00000"/>
      </top>
      <bottom style="medium">
        <color rgb="FFC00000"/>
      </bottom>
      <diagonal/>
    </border>
    <border>
      <left/>
      <right style="medium">
        <color rgb="FFC00000"/>
      </right>
      <top style="medium">
        <color rgb="FFC00000"/>
      </top>
      <bottom style="medium">
        <color rgb="FFC00000"/>
      </bottom>
      <diagonal/>
    </border>
    <border>
      <left/>
      <right style="medium">
        <color rgb="FFC00000"/>
      </right>
      <top style="medium">
        <color rgb="FFC00000"/>
      </top>
      <bottom/>
      <diagonal/>
    </border>
    <border>
      <left/>
      <right/>
      <top style="medium">
        <color rgb="FFC00000"/>
      </top>
      <bottom style="medium">
        <color rgb="FFC00000"/>
      </bottom>
      <diagonal/>
    </border>
    <border>
      <left/>
      <right style="thin">
        <color auto="1"/>
      </right>
      <top style="medium">
        <color rgb="FFC00000"/>
      </top>
      <bottom style="medium">
        <color rgb="FFC00000"/>
      </bottom>
      <diagonal/>
    </border>
    <border>
      <left style="medium">
        <color rgb="FFC00000"/>
      </left>
      <right style="medium">
        <color rgb="FFC00000"/>
      </right>
      <top/>
      <bottom style="thin">
        <color auto="1"/>
      </bottom>
      <diagonal/>
    </border>
    <border>
      <left style="thin">
        <color auto="1"/>
      </left>
      <right style="thin">
        <color rgb="FF000000"/>
      </right>
      <top/>
      <bottom style="thin">
        <color rgb="FF000000"/>
      </bottom>
      <diagonal/>
    </border>
    <border>
      <left style="thin">
        <color auto="1"/>
      </left>
      <right style="thin">
        <color rgb="FF000000"/>
      </right>
      <top style="thin">
        <color rgb="FF000000"/>
      </top>
      <bottom/>
      <diagonal/>
    </border>
    <border>
      <left style="thin">
        <color rgb="FF000000"/>
      </left>
      <right style="thin">
        <color rgb="FF000000"/>
      </right>
      <top/>
      <bottom style="medium">
        <color rgb="FFC00000"/>
      </bottom>
      <diagonal/>
    </border>
    <border>
      <left style="thin">
        <color rgb="FF000000"/>
      </left>
      <right/>
      <top style="medium">
        <color rgb="FFC00000"/>
      </top>
      <bottom/>
      <diagonal/>
    </border>
    <border>
      <left/>
      <right style="thin">
        <color rgb="FF000000"/>
      </right>
      <top style="thin">
        <color rgb="FF000000"/>
      </top>
      <bottom/>
      <diagonal/>
    </border>
    <border>
      <left/>
      <right/>
      <top style="thin">
        <color rgb="FF000000"/>
      </top>
      <bottom/>
      <diagonal/>
    </border>
    <border>
      <left style="thin">
        <color rgb="FF000000"/>
      </left>
      <right/>
      <top style="medium">
        <color rgb="FF000000"/>
      </top>
      <bottom/>
      <diagonal/>
    </border>
    <border>
      <left/>
      <right/>
      <top style="thin">
        <color rgb="FF000000"/>
      </top>
      <bottom style="thin">
        <color rgb="FF000000"/>
      </bottom>
      <diagonal/>
    </border>
    <border>
      <left/>
      <right style="thin">
        <color rgb="FF000000"/>
      </right>
      <top style="medium">
        <color rgb="FF000000"/>
      </top>
      <bottom/>
      <diagonal/>
    </border>
    <border>
      <left style="medium">
        <color rgb="FFC00000"/>
      </left>
      <right style="medium">
        <color rgb="FFC00000"/>
      </right>
      <top/>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top style="thin">
        <color rgb="FFF2F2F2"/>
      </top>
      <bottom/>
      <diagonal/>
    </border>
    <border>
      <left/>
      <right style="thin">
        <color rgb="FF000000"/>
      </right>
      <top/>
      <bottom/>
      <diagonal/>
    </border>
    <border>
      <left style="thin">
        <color rgb="FF000000"/>
      </left>
      <right/>
      <top/>
      <bottom style="medium">
        <color rgb="FFC00000"/>
      </bottom>
      <diagonal/>
    </border>
    <border>
      <left style="thin">
        <color rgb="FF000000"/>
      </left>
      <right style="thin">
        <color rgb="FF000000"/>
      </right>
      <top style="thin">
        <color auto="1"/>
      </top>
      <bottom/>
      <diagonal/>
    </border>
    <border>
      <left/>
      <right/>
      <top style="medium">
        <color rgb="FF000000"/>
      </top>
      <bottom/>
      <diagonal/>
    </border>
    <border>
      <left/>
      <right style="medium">
        <color indexed="64"/>
      </right>
      <top/>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style="medium">
        <color auto="1"/>
      </top>
      <bottom style="medium">
        <color auto="1"/>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auto="1"/>
      </right>
      <top style="medium">
        <color indexed="64"/>
      </top>
      <bottom style="medium">
        <color indexed="64"/>
      </bottom>
      <diagonal/>
    </border>
    <border>
      <left/>
      <right style="thin">
        <color auto="1"/>
      </right>
      <top style="medium">
        <color indexed="64"/>
      </top>
      <bottom style="medium">
        <color indexed="64"/>
      </bottom>
      <diagonal/>
    </border>
    <border>
      <left/>
      <right/>
      <top/>
      <bottom style="thin">
        <color rgb="FF000000"/>
      </bottom>
      <diagonal/>
    </border>
    <border>
      <left style="medium">
        <color auto="1"/>
      </left>
      <right style="thin">
        <color auto="1"/>
      </right>
      <top/>
      <bottom style="thin">
        <color indexed="64"/>
      </bottom>
      <diagonal/>
    </border>
    <border>
      <left style="thin">
        <color auto="1"/>
      </left>
      <right style="thin">
        <color auto="1"/>
      </right>
      <top style="medium">
        <color indexed="64"/>
      </top>
      <bottom style="thin">
        <color indexed="64"/>
      </bottom>
      <diagonal/>
    </border>
    <border>
      <left style="thin">
        <color auto="1"/>
      </left>
      <right style="medium">
        <color indexed="64"/>
      </right>
      <top style="medium">
        <color indexed="64"/>
      </top>
      <bottom style="thin">
        <color indexed="64"/>
      </bottom>
      <diagonal/>
    </border>
    <border>
      <left style="thin">
        <color auto="1"/>
      </left>
      <right style="medium">
        <color indexed="64"/>
      </right>
      <top/>
      <bottom style="thin">
        <color indexed="64"/>
      </bottom>
      <diagonal/>
    </border>
    <border>
      <left style="thin">
        <color auto="1"/>
      </left>
      <right style="medium">
        <color indexed="64"/>
      </right>
      <top/>
      <bottom style="medium">
        <color indexed="64"/>
      </bottom>
      <diagonal/>
    </border>
  </borders>
  <cellStyleXfs count="3">
    <xf numFmtId="0" fontId="0" fillId="0" borderId="0"/>
    <xf numFmtId="0" fontId="8" fillId="0" borderId="0"/>
    <xf numFmtId="0" fontId="1" fillId="0" borderId="0"/>
  </cellStyleXfs>
  <cellXfs count="500">
    <xf numFmtId="0" fontId="0" fillId="0" borderId="0" xfId="0"/>
    <xf numFmtId="0" fontId="2" fillId="2" borderId="1" xfId="0" applyFont="1" applyFill="1" applyBorder="1" applyAlignment="1">
      <alignment horizontal="left"/>
    </xf>
    <xf numFmtId="0" fontId="0" fillId="3" borderId="0" xfId="0" applyFill="1"/>
    <xf numFmtId="0" fontId="0" fillId="0" borderId="2" xfId="0" applyBorder="1" applyAlignment="1">
      <alignment vertical="center"/>
    </xf>
    <xf numFmtId="0" fontId="0" fillId="0" borderId="2" xfId="0" applyBorder="1" applyAlignment="1">
      <alignment vertical="center" wrapText="1"/>
    </xf>
    <xf numFmtId="0" fontId="0" fillId="3" borderId="2" xfId="0" applyFill="1" applyBorder="1" applyAlignment="1">
      <alignment vertical="center" wrapText="1"/>
    </xf>
    <xf numFmtId="0" fontId="0" fillId="5" borderId="2" xfId="0" applyFill="1" applyBorder="1" applyProtection="1">
      <protection locked="0"/>
    </xf>
    <xf numFmtId="0" fontId="0" fillId="4" borderId="2" xfId="0" applyFill="1" applyBorder="1" applyProtection="1">
      <protection locked="0"/>
    </xf>
    <xf numFmtId="0" fontId="0" fillId="4" borderId="2" xfId="0" applyFill="1" applyBorder="1" applyAlignment="1" applyProtection="1">
      <alignment wrapText="1"/>
      <protection locked="0"/>
    </xf>
    <xf numFmtId="0" fontId="0" fillId="3" borderId="0" xfId="0" applyFill="1" applyAlignment="1">
      <alignment wrapText="1"/>
    </xf>
    <xf numFmtId="0" fontId="0" fillId="0" borderId="2" xfId="0" applyBorder="1"/>
    <xf numFmtId="0" fontId="0" fillId="0" borderId="0" xfId="0" applyAlignment="1">
      <alignment wrapText="1"/>
    </xf>
    <xf numFmtId="0" fontId="0" fillId="0" borderId="2" xfId="0" applyBorder="1" applyAlignment="1">
      <alignment wrapText="1"/>
    </xf>
    <xf numFmtId="164" fontId="4" fillId="0" borderId="0" xfId="0" applyNumberFormat="1" applyFont="1"/>
    <xf numFmtId="0" fontId="4" fillId="0" borderId="0" xfId="0" applyFont="1"/>
    <xf numFmtId="0" fontId="5" fillId="0" borderId="0" xfId="0" applyFont="1"/>
    <xf numFmtId="164" fontId="0" fillId="0" borderId="0" xfId="0" applyNumberFormat="1"/>
    <xf numFmtId="0" fontId="11" fillId="0" borderId="0" xfId="0" applyFont="1" applyAlignment="1">
      <alignment vertical="center" wrapText="1"/>
    </xf>
    <xf numFmtId="0" fontId="11" fillId="0" borderId="0" xfId="0" applyFont="1" applyAlignment="1">
      <alignment horizontal="center" vertical="center" wrapText="1"/>
    </xf>
    <xf numFmtId="0" fontId="3" fillId="16" borderId="24" xfId="0" applyFont="1" applyFill="1" applyBorder="1" applyAlignment="1">
      <alignment horizontal="center" vertical="center" wrapText="1"/>
    </xf>
    <xf numFmtId="0" fontId="0" fillId="0" borderId="24" xfId="0" applyBorder="1" applyAlignment="1">
      <alignment horizontal="left" vertical="center" wrapText="1"/>
    </xf>
    <xf numFmtId="0" fontId="0" fillId="0" borderId="24" xfId="0" applyBorder="1" applyAlignment="1">
      <alignment vertical="center" wrapText="1"/>
    </xf>
    <xf numFmtId="0" fontId="8" fillId="0" borderId="42" xfId="1" applyBorder="1" applyAlignment="1">
      <alignment horizontal="center" vertical="center"/>
    </xf>
    <xf numFmtId="0" fontId="8" fillId="0" borderId="42" xfId="1" applyBorder="1" applyAlignment="1">
      <alignment vertical="center" wrapText="1"/>
    </xf>
    <xf numFmtId="0" fontId="8" fillId="0" borderId="28" xfId="1" applyBorder="1" applyAlignment="1">
      <alignment vertical="center" wrapText="1"/>
    </xf>
    <xf numFmtId="0" fontId="8" fillId="0" borderId="24" xfId="1" applyBorder="1" applyAlignment="1">
      <alignment horizontal="center" vertical="center"/>
    </xf>
    <xf numFmtId="0" fontId="8" fillId="0" borderId="24" xfId="1" applyBorder="1" applyAlignment="1">
      <alignment vertical="center"/>
    </xf>
    <xf numFmtId="0" fontId="8" fillId="0" borderId="28" xfId="1" applyBorder="1" applyAlignment="1">
      <alignment horizontal="center" vertical="center"/>
    </xf>
    <xf numFmtId="0" fontId="8" fillId="0" borderId="28" xfId="1" applyBorder="1" applyAlignment="1">
      <alignment vertical="center"/>
    </xf>
    <xf numFmtId="0" fontId="8" fillId="0" borderId="24" xfId="1" applyBorder="1" applyAlignment="1">
      <alignment vertical="center" wrapText="1"/>
    </xf>
    <xf numFmtId="0" fontId="8" fillId="0" borderId="44" xfId="1" applyBorder="1" applyAlignment="1">
      <alignment vertical="center" wrapText="1"/>
    </xf>
    <xf numFmtId="49" fontId="12" fillId="22" borderId="29" xfId="1" applyNumberFormat="1" applyFont="1" applyFill="1" applyBorder="1" applyAlignment="1">
      <alignment horizontal="center" vertical="center"/>
    </xf>
    <xf numFmtId="0" fontId="11" fillId="24" borderId="0" xfId="0" applyFont="1" applyFill="1" applyAlignment="1">
      <alignment vertical="center" wrapText="1"/>
    </xf>
    <xf numFmtId="0" fontId="0" fillId="24" borderId="0" xfId="0" applyFill="1" applyAlignment="1">
      <alignment vertical="top" wrapText="1"/>
    </xf>
    <xf numFmtId="0" fontId="11" fillId="24" borderId="0" xfId="0" applyFont="1" applyFill="1" applyAlignment="1">
      <alignment horizontal="center" vertical="center" wrapText="1"/>
    </xf>
    <xf numFmtId="0" fontId="0" fillId="24" borderId="0" xfId="0" applyFill="1" applyAlignment="1">
      <alignment vertical="center" wrapText="1"/>
    </xf>
    <xf numFmtId="0" fontId="13" fillId="24" borderId="0" xfId="0" applyFont="1" applyFill="1" applyAlignment="1">
      <alignment horizontal="center" vertical="center" wrapText="1"/>
    </xf>
    <xf numFmtId="0" fontId="0" fillId="24" borderId="0" xfId="0" applyFill="1"/>
    <xf numFmtId="0" fontId="8" fillId="24" borderId="0" xfId="1" applyFill="1" applyAlignment="1">
      <alignment vertical="center"/>
    </xf>
    <xf numFmtId="0" fontId="8" fillId="24" borderId="0" xfId="1" applyFill="1" applyAlignment="1">
      <alignment vertical="center" wrapText="1"/>
    </xf>
    <xf numFmtId="0" fontId="0" fillId="25" borderId="0" xfId="0" applyFill="1"/>
    <xf numFmtId="0" fontId="10" fillId="24" borderId="0" xfId="1" applyFont="1" applyFill="1" applyAlignment="1">
      <alignment horizontal="center" vertical="center"/>
    </xf>
    <xf numFmtId="49" fontId="12" fillId="23" borderId="24" xfId="1" applyNumberFormat="1" applyFont="1" applyFill="1" applyBorder="1" applyAlignment="1">
      <alignment horizontal="center" vertical="center"/>
    </xf>
    <xf numFmtId="49" fontId="12" fillId="23" borderId="35" xfId="1" applyNumberFormat="1" applyFont="1" applyFill="1" applyBorder="1" applyAlignment="1">
      <alignment horizontal="center" vertical="center"/>
    </xf>
    <xf numFmtId="49" fontId="12" fillId="15" borderId="35" xfId="1" applyNumberFormat="1" applyFont="1" applyFill="1" applyBorder="1" applyAlignment="1">
      <alignment horizontal="center" vertical="center"/>
    </xf>
    <xf numFmtId="49" fontId="12" fillId="0" borderId="24" xfId="1" applyNumberFormat="1" applyFont="1" applyBorder="1" applyAlignment="1">
      <alignment horizontal="center" vertical="center"/>
    </xf>
    <xf numFmtId="49" fontId="12" fillId="15" borderId="36" xfId="1" applyNumberFormat="1" applyFont="1" applyFill="1" applyBorder="1" applyAlignment="1">
      <alignment horizontal="center" vertical="center"/>
    </xf>
    <xf numFmtId="49" fontId="12" fillId="22" borderId="24" xfId="1" applyNumberFormat="1" applyFont="1" applyFill="1" applyBorder="1" applyAlignment="1">
      <alignment horizontal="center" vertical="center"/>
    </xf>
    <xf numFmtId="49" fontId="12" fillId="0" borderId="35" xfId="1" applyNumberFormat="1" applyFont="1" applyBorder="1" applyAlignment="1">
      <alignment horizontal="center" vertical="center"/>
    </xf>
    <xf numFmtId="49" fontId="12" fillId="0" borderId="34" xfId="1" applyNumberFormat="1" applyFont="1" applyBorder="1" applyAlignment="1">
      <alignment horizontal="center" vertical="center"/>
    </xf>
    <xf numFmtId="0" fontId="0" fillId="0" borderId="24" xfId="0" applyBorder="1" applyAlignment="1">
      <alignment horizontal="left" vertical="center"/>
    </xf>
    <xf numFmtId="0" fontId="8" fillId="18" borderId="37" xfId="1" applyFill="1" applyBorder="1" applyAlignment="1">
      <alignment horizontal="center" vertical="center"/>
    </xf>
    <xf numFmtId="0" fontId="8" fillId="0" borderId="42" xfId="1" applyBorder="1" applyAlignment="1">
      <alignment vertical="center"/>
    </xf>
    <xf numFmtId="0" fontId="16" fillId="0" borderId="0" xfId="0" applyFont="1" applyAlignment="1">
      <alignment horizontal="left" vertical="top"/>
    </xf>
    <xf numFmtId="0" fontId="17" fillId="0" borderId="0" xfId="0" applyFont="1" applyAlignment="1">
      <alignment horizontal="left" vertical="top"/>
    </xf>
    <xf numFmtId="0" fontId="17" fillId="0" borderId="0" xfId="0" applyFont="1" applyAlignment="1">
      <alignment horizontal="left" vertical="top" wrapText="1"/>
    </xf>
    <xf numFmtId="0" fontId="17" fillId="0" borderId="37" xfId="0" applyFont="1" applyBorder="1" applyAlignment="1">
      <alignment vertical="center" wrapText="1"/>
    </xf>
    <xf numFmtId="0" fontId="17" fillId="0" borderId="0" xfId="0" applyFont="1" applyAlignment="1">
      <alignment vertical="center" wrapText="1"/>
    </xf>
    <xf numFmtId="0" fontId="17" fillId="0" borderId="37" xfId="0" applyFont="1" applyBorder="1" applyAlignment="1">
      <alignment horizontal="center" vertical="center" wrapText="1"/>
    </xf>
    <xf numFmtId="0" fontId="17" fillId="0" borderId="0" xfId="0" applyFont="1" applyAlignment="1">
      <alignment vertical="top" wrapText="1"/>
    </xf>
    <xf numFmtId="0" fontId="17" fillId="0" borderId="37" xfId="0" applyFont="1" applyBorder="1" applyAlignment="1">
      <alignment vertical="top" wrapText="1"/>
    </xf>
    <xf numFmtId="0" fontId="17" fillId="0" borderId="40" xfId="0" applyFont="1" applyBorder="1" applyAlignment="1">
      <alignment horizontal="left" vertical="top" wrapText="1"/>
    </xf>
    <xf numFmtId="0" fontId="17" fillId="0" borderId="37" xfId="0" applyFont="1" applyBorder="1" applyAlignment="1">
      <alignment horizontal="left" vertical="top" wrapText="1"/>
    </xf>
    <xf numFmtId="0" fontId="17" fillId="0" borderId="0" xfId="0" applyFont="1" applyAlignment="1">
      <alignment horizontal="center" vertical="center" wrapText="1"/>
    </xf>
    <xf numFmtId="0" fontId="19" fillId="0" borderId="0" xfId="0" applyFont="1" applyAlignment="1">
      <alignment horizontal="left" vertical="top"/>
    </xf>
    <xf numFmtId="0" fontId="19" fillId="0" borderId="74" xfId="0" applyFont="1" applyBorder="1" applyAlignment="1">
      <alignment horizontal="left" vertical="top" wrapText="1"/>
    </xf>
    <xf numFmtId="0" fontId="22" fillId="0" borderId="0" xfId="0" applyFont="1" applyAlignment="1">
      <alignment wrapText="1"/>
    </xf>
    <xf numFmtId="0" fontId="23" fillId="8" borderId="22" xfId="0" applyFont="1" applyFill="1" applyBorder="1" applyAlignment="1">
      <alignment horizontal="center" vertical="center" wrapText="1"/>
    </xf>
    <xf numFmtId="0" fontId="23" fillId="5" borderId="22" xfId="0" applyFont="1" applyFill="1" applyBorder="1" applyAlignment="1">
      <alignment horizontal="center" vertical="center" wrapText="1"/>
    </xf>
    <xf numFmtId="0" fontId="22" fillId="0" borderId="24" xfId="0" applyFont="1" applyBorder="1" applyAlignment="1">
      <alignment horizontal="center" vertical="center" wrapText="1"/>
    </xf>
    <xf numFmtId="14" fontId="22" fillId="0" borderId="24" xfId="0" applyNumberFormat="1" applyFont="1" applyBorder="1" applyAlignment="1">
      <alignment horizontal="center" vertical="center" wrapText="1"/>
    </xf>
    <xf numFmtId="9" fontId="22" fillId="0" borderId="24" xfId="0" applyNumberFormat="1" applyFont="1" applyBorder="1" applyAlignment="1">
      <alignment horizontal="center" vertical="center" wrapText="1"/>
    </xf>
    <xf numFmtId="0" fontId="24" fillId="0" borderId="24" xfId="0" applyFont="1" applyBorder="1" applyAlignment="1">
      <alignment horizontal="center" vertical="center" wrapText="1"/>
    </xf>
    <xf numFmtId="0" fontId="24" fillId="0" borderId="24" xfId="0" applyFont="1" applyBorder="1" applyAlignment="1">
      <alignment horizontal="center" vertical="center"/>
    </xf>
    <xf numFmtId="0" fontId="8" fillId="0" borderId="24" xfId="1" applyBorder="1" applyAlignment="1">
      <alignment horizontal="center" vertical="center" wrapText="1"/>
    </xf>
    <xf numFmtId="0" fontId="24" fillId="0" borderId="24" xfId="0" applyFont="1" applyBorder="1" applyAlignment="1" applyProtection="1">
      <alignment horizontal="center" vertical="center" wrapText="1"/>
      <protection locked="0"/>
    </xf>
    <xf numFmtId="0" fontId="22" fillId="0" borderId="0" xfId="0" applyFont="1" applyAlignment="1">
      <alignment horizontal="center" vertical="center" wrapText="1"/>
    </xf>
    <xf numFmtId="0" fontId="22" fillId="0" borderId="0" xfId="0" applyFont="1" applyAlignment="1">
      <alignment vertical="center" wrapText="1"/>
    </xf>
    <xf numFmtId="0" fontId="14" fillId="0" borderId="0" xfId="0" applyFont="1" applyAlignment="1">
      <alignment horizontal="center" vertical="center" wrapText="1"/>
    </xf>
    <xf numFmtId="0" fontId="22" fillId="0" borderId="0" xfId="0" applyFont="1"/>
    <xf numFmtId="0" fontId="23" fillId="8" borderId="3" xfId="0" applyFont="1" applyFill="1" applyBorder="1" applyAlignment="1">
      <alignment horizontal="center" vertical="center" wrapText="1"/>
    </xf>
    <xf numFmtId="0" fontId="24" fillId="0" borderId="2" xfId="0" applyFont="1" applyBorder="1" applyAlignment="1">
      <alignment horizontal="center" vertical="center" wrapText="1"/>
    </xf>
    <xf numFmtId="0" fontId="24" fillId="0" borderId="15" xfId="0" applyFont="1" applyBorder="1" applyAlignment="1">
      <alignment horizontal="center" vertical="center" wrapText="1"/>
    </xf>
    <xf numFmtId="0" fontId="24" fillId="0" borderId="2" xfId="0" applyFont="1" applyBorder="1" applyAlignment="1">
      <alignment horizontal="center" vertical="center"/>
    </xf>
    <xf numFmtId="0" fontId="24" fillId="0" borderId="2" xfId="0" applyFont="1" applyBorder="1" applyAlignment="1">
      <alignment vertical="center"/>
    </xf>
    <xf numFmtId="0" fontId="24" fillId="0" borderId="6" xfId="0" applyFont="1" applyBorder="1" applyAlignment="1">
      <alignment horizontal="center" vertical="center" wrapText="1"/>
    </xf>
    <xf numFmtId="0" fontId="24" fillId="0" borderId="5" xfId="0" applyFont="1" applyBorder="1" applyAlignment="1">
      <alignment horizontal="center" vertical="center" wrapText="1"/>
    </xf>
    <xf numFmtId="0" fontId="24" fillId="0" borderId="8" xfId="0" applyFont="1" applyBorder="1" applyAlignment="1">
      <alignment horizontal="center" vertical="center" wrapText="1"/>
    </xf>
    <xf numFmtId="0" fontId="24" fillId="0" borderId="11" xfId="0" applyFont="1" applyBorder="1" applyAlignment="1">
      <alignment horizontal="center" vertical="center" wrapText="1"/>
    </xf>
    <xf numFmtId="0" fontId="24" fillId="0" borderId="8" xfId="0" applyFont="1" applyBorder="1" applyAlignment="1">
      <alignment vertical="center" wrapText="1"/>
    </xf>
    <xf numFmtId="0" fontId="24" fillId="0" borderId="8" xfId="0" applyFont="1" applyBorder="1" applyAlignment="1">
      <alignment vertical="center"/>
    </xf>
    <xf numFmtId="0" fontId="24" fillId="0" borderId="9" xfId="0" applyFont="1" applyBorder="1" applyAlignment="1">
      <alignment horizontal="center" vertical="center" wrapText="1"/>
    </xf>
    <xf numFmtId="0" fontId="24" fillId="0" borderId="62" xfId="0" applyFont="1" applyBorder="1" applyAlignment="1">
      <alignment horizontal="center" vertical="center" wrapText="1"/>
    </xf>
    <xf numFmtId="0" fontId="24" fillId="0" borderId="2" xfId="0" applyFont="1" applyBorder="1" applyAlignment="1">
      <alignment vertical="center" wrapText="1"/>
    </xf>
    <xf numFmtId="0" fontId="24" fillId="0" borderId="15" xfId="0" applyFont="1" applyBorder="1" applyAlignment="1">
      <alignment vertical="center"/>
    </xf>
    <xf numFmtId="0" fontId="24" fillId="0" borderId="1" xfId="0" applyFont="1" applyBorder="1" applyAlignment="1">
      <alignment horizontal="center" vertical="center" wrapText="1"/>
    </xf>
    <xf numFmtId="0" fontId="24" fillId="0" borderId="7" xfId="0" applyFont="1" applyBorder="1" applyAlignment="1">
      <alignment horizontal="center" vertical="center" wrapText="1"/>
    </xf>
    <xf numFmtId="0" fontId="24" fillId="0" borderId="67" xfId="0" applyFont="1" applyBorder="1" applyAlignment="1">
      <alignment horizontal="center" vertical="center" wrapText="1"/>
    </xf>
    <xf numFmtId="0" fontId="24" fillId="0" borderId="24" xfId="0" applyFont="1" applyBorder="1" applyAlignment="1">
      <alignment vertical="center"/>
    </xf>
    <xf numFmtId="0" fontId="24" fillId="0" borderId="69" xfId="0" applyFont="1" applyBorder="1" applyAlignment="1">
      <alignment vertical="center"/>
    </xf>
    <xf numFmtId="0" fontId="24" fillId="0" borderId="13" xfId="0" applyFont="1" applyBorder="1" applyAlignment="1">
      <alignment horizontal="center" vertical="center"/>
    </xf>
    <xf numFmtId="0" fontId="24" fillId="0" borderId="66" xfId="0" applyFont="1" applyBorder="1" applyAlignment="1">
      <alignment horizontal="center" vertical="center" wrapText="1"/>
    </xf>
    <xf numFmtId="0" fontId="24" fillId="0" borderId="29" xfId="0" applyFont="1" applyBorder="1" applyAlignment="1">
      <alignment horizontal="center" vertical="center" wrapText="1"/>
    </xf>
    <xf numFmtId="0" fontId="24" fillId="0" borderId="17" xfId="0" applyFont="1" applyBorder="1" applyAlignment="1">
      <alignment horizontal="center" vertical="center" wrapText="1"/>
    </xf>
    <xf numFmtId="0" fontId="24" fillId="0" borderId="13" xfId="0" applyFont="1" applyBorder="1" applyAlignment="1">
      <alignment horizontal="center" vertical="center" wrapText="1"/>
    </xf>
    <xf numFmtId="0" fontId="24" fillId="0" borderId="13" xfId="0" applyFont="1" applyBorder="1" applyAlignment="1">
      <alignment vertical="center"/>
    </xf>
    <xf numFmtId="0" fontId="24" fillId="0" borderId="14" xfId="0" applyFont="1" applyBorder="1" applyAlignment="1">
      <alignment vertical="center"/>
    </xf>
    <xf numFmtId="0" fontId="24" fillId="0" borderId="65" xfId="0" applyFont="1" applyBorder="1" applyAlignment="1">
      <alignment horizontal="center" vertical="center" wrapText="1"/>
    </xf>
    <xf numFmtId="0" fontId="24" fillId="0" borderId="1" xfId="0" applyFont="1" applyBorder="1" applyAlignment="1">
      <alignment vertical="center"/>
    </xf>
    <xf numFmtId="0" fontId="24" fillId="0" borderId="16" xfId="0" applyFont="1" applyBorder="1" applyAlignment="1">
      <alignment horizontal="center" vertical="center" wrapText="1"/>
    </xf>
    <xf numFmtId="0" fontId="24" fillId="0" borderId="24" xfId="0" applyFont="1" applyBorder="1" applyAlignment="1" applyProtection="1">
      <alignment horizontal="center" vertical="center"/>
      <protection locked="0"/>
    </xf>
    <xf numFmtId="0" fontId="24" fillId="0" borderId="68" xfId="0" applyFont="1" applyBorder="1" applyAlignment="1">
      <alignment horizontal="center" vertical="center" wrapText="1"/>
    </xf>
    <xf numFmtId="0" fontId="22" fillId="0" borderId="0" xfId="0" applyFont="1" applyAlignment="1">
      <alignment horizontal="center" vertical="center"/>
    </xf>
    <xf numFmtId="0" fontId="25" fillId="0" borderId="0" xfId="0" applyFont="1" applyAlignment="1" applyProtection="1">
      <alignment horizontal="center" vertical="center"/>
      <protection locked="0"/>
    </xf>
    <xf numFmtId="0" fontId="25" fillId="0" borderId="0" xfId="0" applyFont="1" applyAlignment="1">
      <alignment horizontal="center" vertical="center"/>
    </xf>
    <xf numFmtId="0" fontId="22" fillId="9" borderId="2" xfId="0" applyFont="1" applyFill="1" applyBorder="1" applyAlignment="1">
      <alignment horizontal="center"/>
    </xf>
    <xf numFmtId="0" fontId="25" fillId="10" borderId="1" xfId="0" applyFont="1" applyFill="1" applyBorder="1" applyAlignment="1">
      <alignment horizontal="center"/>
    </xf>
    <xf numFmtId="0" fontId="22" fillId="0" borderId="2" xfId="0" applyFont="1" applyBorder="1"/>
    <xf numFmtId="0" fontId="25" fillId="0" borderId="2" xfId="0" applyFont="1" applyBorder="1" applyAlignment="1">
      <alignment horizontal="center" vertical="center"/>
    </xf>
    <xf numFmtId="0" fontId="24" fillId="0" borderId="0" xfId="0" applyFont="1" applyAlignment="1">
      <alignment wrapText="1"/>
    </xf>
    <xf numFmtId="14" fontId="24" fillId="0" borderId="24" xfId="0" applyNumberFormat="1" applyFont="1" applyBorder="1" applyAlignment="1">
      <alignment horizontal="center" vertical="center" wrapText="1"/>
    </xf>
    <xf numFmtId="9" fontId="24" fillId="0" borderId="24" xfId="0" applyNumberFormat="1" applyFont="1" applyBorder="1" applyAlignment="1">
      <alignment horizontal="center" vertical="center" wrapText="1"/>
    </xf>
    <xf numFmtId="0" fontId="24" fillId="0" borderId="0" xfId="0" applyFont="1" applyAlignment="1">
      <alignment horizontal="center" vertical="center" wrapText="1"/>
    </xf>
    <xf numFmtId="0" fontId="24" fillId="0" borderId="0" xfId="0" applyFont="1" applyAlignment="1">
      <alignment vertical="center" wrapText="1"/>
    </xf>
    <xf numFmtId="0" fontId="23" fillId="0" borderId="0" xfId="0" applyFont="1" applyAlignment="1">
      <alignment horizontal="center" vertical="center" wrapText="1"/>
    </xf>
    <xf numFmtId="0" fontId="24" fillId="11" borderId="2" xfId="0" applyFont="1" applyFill="1" applyBorder="1" applyAlignment="1">
      <alignment wrapText="1"/>
    </xf>
    <xf numFmtId="0" fontId="24" fillId="0" borderId="0" xfId="0" applyFont="1"/>
    <xf numFmtId="0" fontId="23" fillId="8" borderId="19" xfId="0" applyFont="1" applyFill="1" applyBorder="1" applyAlignment="1">
      <alignment horizontal="center" vertical="center" wrapText="1"/>
    </xf>
    <xf numFmtId="0" fontId="24" fillId="0" borderId="30" xfId="0" applyFont="1" applyBorder="1" applyAlignment="1">
      <alignment horizontal="center" vertical="center"/>
    </xf>
    <xf numFmtId="0" fontId="24" fillId="0" borderId="0" xfId="0" applyFont="1" applyAlignment="1">
      <alignment horizontal="center" vertical="center"/>
    </xf>
    <xf numFmtId="0" fontId="24" fillId="0" borderId="30" xfId="0" applyFont="1" applyBorder="1" applyAlignment="1">
      <alignment horizontal="center" vertical="center" wrapText="1"/>
    </xf>
    <xf numFmtId="0" fontId="24" fillId="0" borderId="27" xfId="0" applyFont="1" applyBorder="1" applyAlignment="1">
      <alignment horizontal="center" vertical="center"/>
    </xf>
    <xf numFmtId="0" fontId="24" fillId="0" borderId="27" xfId="0" applyFont="1" applyBorder="1" applyAlignment="1">
      <alignment horizontal="center" vertical="center" wrapText="1"/>
    </xf>
    <xf numFmtId="0" fontId="24" fillId="0" borderId="29" xfId="0" applyFont="1" applyBorder="1"/>
    <xf numFmtId="0" fontId="24" fillId="0" borderId="30" xfId="0" applyFont="1" applyBorder="1"/>
    <xf numFmtId="0" fontId="24" fillId="9" borderId="13" xfId="0" applyFont="1" applyFill="1" applyBorder="1" applyAlignment="1">
      <alignment horizontal="center"/>
    </xf>
    <xf numFmtId="0" fontId="24" fillId="11" borderId="2" xfId="0" applyFont="1" applyFill="1" applyBorder="1"/>
    <xf numFmtId="0" fontId="23" fillId="10" borderId="1" xfId="0" applyFont="1" applyFill="1" applyBorder="1" applyAlignment="1">
      <alignment horizontal="center"/>
    </xf>
    <xf numFmtId="0" fontId="22" fillId="11" borderId="2" xfId="0" applyFont="1" applyFill="1" applyBorder="1"/>
    <xf numFmtId="0" fontId="24" fillId="9" borderId="2" xfId="0" applyFont="1" applyFill="1" applyBorder="1" applyAlignment="1">
      <alignment horizontal="center"/>
    </xf>
    <xf numFmtId="0" fontId="23" fillId="0" borderId="1" xfId="0" applyFont="1" applyBorder="1" applyAlignment="1">
      <alignment horizontal="center" vertical="center" wrapText="1"/>
    </xf>
    <xf numFmtId="0" fontId="8" fillId="0" borderId="44" xfId="1" applyBorder="1" applyAlignment="1">
      <alignment horizontal="center" vertical="center" wrapText="1"/>
    </xf>
    <xf numFmtId="0" fontId="25" fillId="0" borderId="2" xfId="0" applyFont="1" applyBorder="1" applyAlignment="1">
      <alignment horizontal="center" vertical="center" wrapText="1"/>
    </xf>
    <xf numFmtId="0" fontId="22" fillId="0" borderId="26" xfId="0" applyFont="1" applyBorder="1" applyAlignment="1">
      <alignment horizontal="center" vertical="center" wrapText="1"/>
    </xf>
    <xf numFmtId="0" fontId="23" fillId="5" borderId="19" xfId="0" applyFont="1" applyFill="1" applyBorder="1" applyAlignment="1">
      <alignment horizontal="center" vertical="center" wrapText="1"/>
    </xf>
    <xf numFmtId="0" fontId="23" fillId="5" borderId="24" xfId="0" applyFont="1" applyFill="1" applyBorder="1" applyAlignment="1">
      <alignment horizontal="center" vertical="center" wrapText="1"/>
    </xf>
    <xf numFmtId="0" fontId="24" fillId="0" borderId="12" xfId="0" applyFont="1" applyBorder="1" applyAlignment="1">
      <alignment horizontal="center" vertical="center"/>
    </xf>
    <xf numFmtId="0" fontId="24" fillId="0" borderId="12" xfId="0" applyFont="1" applyBorder="1" applyAlignment="1">
      <alignment horizontal="center" vertical="center" wrapText="1"/>
    </xf>
    <xf numFmtId="0" fontId="8" fillId="0" borderId="28" xfId="0" applyFont="1" applyBorder="1" applyAlignment="1">
      <alignment horizontal="center" vertical="center" wrapText="1"/>
    </xf>
    <xf numFmtId="0" fontId="8" fillId="0" borderId="28" xfId="0" applyFont="1" applyBorder="1" applyAlignment="1" applyProtection="1">
      <alignment horizontal="center" vertical="center" wrapText="1"/>
      <protection locked="0"/>
    </xf>
    <xf numFmtId="0" fontId="8" fillId="0" borderId="26" xfId="0" applyFont="1" applyBorder="1" applyAlignment="1">
      <alignment horizontal="center" vertical="center" wrapText="1"/>
    </xf>
    <xf numFmtId="0" fontId="27" fillId="0" borderId="28" xfId="0" applyFont="1" applyBorder="1" applyAlignment="1">
      <alignment horizontal="center" vertical="center" wrapText="1"/>
    </xf>
    <xf numFmtId="0" fontId="8" fillId="0" borderId="24" xfId="0" applyFont="1" applyBorder="1" applyAlignment="1">
      <alignment horizontal="center" vertical="center" wrapText="1"/>
    </xf>
    <xf numFmtId="0" fontId="8" fillId="0" borderId="24" xfId="0" applyFont="1" applyBorder="1" applyAlignment="1" applyProtection="1">
      <alignment horizontal="center" vertical="center" wrapText="1"/>
      <protection locked="0"/>
    </xf>
    <xf numFmtId="0" fontId="27" fillId="0" borderId="24" xfId="0" applyFont="1" applyBorder="1" applyAlignment="1">
      <alignment horizontal="center" vertical="center" wrapText="1"/>
    </xf>
    <xf numFmtId="0" fontId="8" fillId="0" borderId="24" xfId="0" applyFont="1" applyBorder="1" applyAlignment="1">
      <alignment wrapText="1"/>
    </xf>
    <xf numFmtId="0" fontId="23" fillId="5" borderId="27" xfId="0" applyFont="1" applyFill="1" applyBorder="1" applyAlignment="1">
      <alignment horizontal="center" vertical="center" wrapText="1"/>
    </xf>
    <xf numFmtId="0" fontId="8" fillId="15" borderId="48" xfId="1" applyFill="1" applyBorder="1" applyAlignment="1">
      <alignment horizontal="center" vertical="center"/>
    </xf>
    <xf numFmtId="0" fontId="8" fillId="0" borderId="30" xfId="1" applyBorder="1" applyAlignment="1">
      <alignment vertical="center" wrapText="1"/>
    </xf>
    <xf numFmtId="0" fontId="17" fillId="0" borderId="46" xfId="0" applyFont="1" applyBorder="1" applyAlignment="1">
      <alignment horizontal="center" vertical="center" wrapText="1"/>
    </xf>
    <xf numFmtId="0" fontId="17" fillId="0" borderId="72" xfId="0" applyFont="1" applyBorder="1" applyAlignment="1">
      <alignment horizontal="center" vertical="center" wrapText="1"/>
    </xf>
    <xf numFmtId="0" fontId="17" fillId="0" borderId="73" xfId="0" applyFont="1" applyBorder="1" applyAlignment="1">
      <alignment horizontal="center" vertical="center" wrapText="1"/>
    </xf>
    <xf numFmtId="0" fontId="17" fillId="0" borderId="72" xfId="0" applyFont="1" applyBorder="1" applyAlignment="1">
      <alignment horizontal="left" vertical="top"/>
    </xf>
    <xf numFmtId="0" fontId="19" fillId="0" borderId="47" xfId="0" applyFont="1" applyBorder="1" applyAlignment="1">
      <alignment horizontal="justify" vertical="top"/>
    </xf>
    <xf numFmtId="0" fontId="19" fillId="0" borderId="47" xfId="0" applyFont="1" applyBorder="1" applyAlignment="1">
      <alignment horizontal="left" vertical="top"/>
    </xf>
    <xf numFmtId="0" fontId="19" fillId="0" borderId="80" xfId="0" applyFont="1" applyBorder="1" applyAlignment="1">
      <alignment horizontal="left" vertical="top"/>
    </xf>
    <xf numFmtId="0" fontId="19" fillId="0" borderId="0" xfId="0" applyFont="1" applyAlignment="1">
      <alignment horizontal="justify" vertical="top"/>
    </xf>
    <xf numFmtId="0" fontId="19" fillId="0" borderId="79" xfId="0" applyFont="1" applyBorder="1" applyAlignment="1">
      <alignment horizontal="left" vertical="top"/>
    </xf>
    <xf numFmtId="0" fontId="20" fillId="0" borderId="0" xfId="0" applyFont="1" applyAlignment="1">
      <alignment horizontal="center" vertical="top"/>
    </xf>
    <xf numFmtId="0" fontId="17" fillId="0" borderId="79" xfId="0" applyFont="1" applyBorder="1" applyAlignment="1">
      <alignment horizontal="left" vertical="top"/>
    </xf>
    <xf numFmtId="0" fontId="17" fillId="0" borderId="41" xfId="0" applyFont="1" applyBorder="1" applyAlignment="1">
      <alignment vertical="center" wrapText="1"/>
    </xf>
    <xf numFmtId="0" fontId="19" fillId="0" borderId="38" xfId="0" applyFont="1" applyBorder="1" applyAlignment="1">
      <alignment horizontal="left" vertical="top"/>
    </xf>
    <xf numFmtId="0" fontId="19" fillId="0" borderId="82" xfId="0" applyFont="1" applyBorder="1" applyAlignment="1">
      <alignment horizontal="left" vertical="top"/>
    </xf>
    <xf numFmtId="0" fontId="17" fillId="0" borderId="46" xfId="0" applyFont="1" applyBorder="1" applyAlignment="1">
      <alignment horizontal="left" vertical="top"/>
    </xf>
    <xf numFmtId="0" fontId="17" fillId="0" borderId="47" xfId="0" applyFont="1" applyBorder="1" applyAlignment="1">
      <alignment horizontal="left" vertical="top"/>
    </xf>
    <xf numFmtId="0" fontId="17" fillId="0" borderId="47" xfId="0" applyFont="1" applyBorder="1" applyAlignment="1">
      <alignment horizontal="left" vertical="top" wrapText="1"/>
    </xf>
    <xf numFmtId="0" fontId="20" fillId="0" borderId="47" xfId="0" applyFont="1" applyBorder="1" applyAlignment="1">
      <alignment horizontal="center" vertical="top"/>
    </xf>
    <xf numFmtId="0" fontId="17" fillId="0" borderId="80" xfId="0" applyFont="1" applyBorder="1" applyAlignment="1">
      <alignment horizontal="left" vertical="top"/>
    </xf>
    <xf numFmtId="0" fontId="17" fillId="0" borderId="71" xfId="0" applyFont="1" applyBorder="1" applyAlignment="1">
      <alignment vertical="center" wrapText="1"/>
    </xf>
    <xf numFmtId="0" fontId="17" fillId="0" borderId="81" xfId="0" applyFont="1" applyBorder="1" applyAlignment="1">
      <alignment horizontal="center" vertical="center" wrapText="1"/>
    </xf>
    <xf numFmtId="0" fontId="17" fillId="0" borderId="41" xfId="0" applyFont="1" applyBorder="1" applyAlignment="1">
      <alignment horizontal="center" vertical="center" wrapText="1"/>
    </xf>
    <xf numFmtId="0" fontId="19" fillId="0" borderId="46" xfId="0" applyFont="1" applyBorder="1" applyAlignment="1">
      <alignment horizontal="left" vertical="top"/>
    </xf>
    <xf numFmtId="0" fontId="17" fillId="0" borderId="47" xfId="0" applyFont="1" applyBorder="1" applyAlignment="1">
      <alignment vertical="top" wrapText="1"/>
    </xf>
    <xf numFmtId="0" fontId="17" fillId="0" borderId="25" xfId="0" applyFont="1" applyBorder="1" applyAlignment="1">
      <alignment horizontal="center" vertical="center" wrapText="1"/>
    </xf>
    <xf numFmtId="0" fontId="17" fillId="0" borderId="25" xfId="0" applyFont="1" applyBorder="1" applyAlignment="1">
      <alignment vertical="center" wrapText="1"/>
    </xf>
    <xf numFmtId="0" fontId="17" fillId="0" borderId="46" xfId="0" applyFont="1" applyBorder="1" applyAlignment="1">
      <alignment horizontal="left" vertical="top" wrapText="1"/>
    </xf>
    <xf numFmtId="0" fontId="19" fillId="0" borderId="0" xfId="0" applyFont="1" applyAlignment="1">
      <alignment horizontal="left" vertical="top" wrapText="1"/>
    </xf>
    <xf numFmtId="0" fontId="17" fillId="0" borderId="47" xfId="0" applyFont="1" applyBorder="1" applyAlignment="1">
      <alignment vertical="center" wrapText="1"/>
    </xf>
    <xf numFmtId="0" fontId="17" fillId="0" borderId="73" xfId="0" applyFont="1" applyBorder="1" applyAlignment="1">
      <alignment vertical="center" wrapText="1"/>
    </xf>
    <xf numFmtId="0" fontId="17" fillId="0" borderId="81" xfId="0" applyFont="1" applyBorder="1" applyAlignment="1">
      <alignment vertical="center" wrapText="1"/>
    </xf>
    <xf numFmtId="0" fontId="17" fillId="0" borderId="45" xfId="0" applyFont="1" applyBorder="1" applyAlignment="1">
      <alignment horizontal="center" vertical="center" wrapText="1"/>
    </xf>
    <xf numFmtId="0" fontId="17" fillId="0" borderId="45" xfId="0" applyFont="1" applyBorder="1" applyAlignment="1">
      <alignment vertical="center" wrapText="1"/>
    </xf>
    <xf numFmtId="0" fontId="17" fillId="0" borderId="72" xfId="0" applyFont="1" applyBorder="1" applyAlignment="1">
      <alignment horizontal="left" vertical="top" wrapText="1"/>
    </xf>
    <xf numFmtId="0" fontId="27" fillId="0" borderId="24" xfId="0" applyFont="1" applyBorder="1" applyAlignment="1">
      <alignment horizontal="left" vertical="center" wrapText="1"/>
    </xf>
    <xf numFmtId="14" fontId="27" fillId="0" borderId="24" xfId="0" applyNumberFormat="1" applyFont="1" applyBorder="1" applyAlignment="1">
      <alignment horizontal="center" vertical="center" wrapText="1"/>
    </xf>
    <xf numFmtId="9" fontId="27" fillId="0" borderId="24" xfId="0" applyNumberFormat="1" applyFont="1" applyBorder="1" applyAlignment="1">
      <alignment horizontal="center" vertical="center" wrapText="1"/>
    </xf>
    <xf numFmtId="0" fontId="27" fillId="0" borderId="24" xfId="0" applyFont="1" applyBorder="1" applyAlignment="1">
      <alignment horizontal="center" vertical="center"/>
    </xf>
    <xf numFmtId="0" fontId="17" fillId="0" borderId="87" xfId="0" applyFont="1" applyBorder="1" applyAlignment="1">
      <alignment vertical="center" wrapText="1"/>
    </xf>
    <xf numFmtId="0" fontId="17" fillId="23" borderId="86" xfId="0" applyFont="1" applyFill="1" applyBorder="1" applyAlignment="1">
      <alignment vertical="center" wrapText="1"/>
    </xf>
    <xf numFmtId="0" fontId="17" fillId="15" borderId="86" xfId="0" applyFont="1" applyFill="1" applyBorder="1" applyAlignment="1">
      <alignment horizontal="center" vertical="center" wrapText="1"/>
    </xf>
    <xf numFmtId="0" fontId="17" fillId="23" borderId="86" xfId="0" applyFont="1" applyFill="1" applyBorder="1" applyAlignment="1">
      <alignment horizontal="center" vertical="center" wrapText="1"/>
    </xf>
    <xf numFmtId="0" fontId="17" fillId="0" borderId="87" xfId="0" applyFont="1" applyBorder="1" applyAlignment="1">
      <alignment horizontal="center" vertical="center" wrapText="1"/>
    </xf>
    <xf numFmtId="0" fontId="19" fillId="0" borderId="0" xfId="0" applyFont="1" applyAlignment="1">
      <alignment horizontal="left" vertical="center"/>
    </xf>
    <xf numFmtId="0" fontId="17" fillId="0" borderId="86" xfId="0" applyFont="1" applyBorder="1" applyAlignment="1">
      <alignment horizontal="center" vertical="center" wrapText="1"/>
    </xf>
    <xf numFmtId="14" fontId="8" fillId="0" borderId="24" xfId="0" applyNumberFormat="1" applyFont="1" applyBorder="1" applyAlignment="1">
      <alignment horizontal="center" vertical="center" wrapText="1"/>
    </xf>
    <xf numFmtId="0" fontId="24" fillId="23" borderId="24" xfId="0" applyFont="1" applyFill="1" applyBorder="1" applyAlignment="1">
      <alignment horizontal="center" vertical="center" wrapText="1"/>
    </xf>
    <xf numFmtId="0" fontId="24" fillId="15" borderId="24" xfId="0" applyFont="1" applyFill="1" applyBorder="1" applyAlignment="1">
      <alignment horizontal="center" vertical="center" wrapText="1"/>
    </xf>
    <xf numFmtId="0" fontId="17" fillId="0" borderId="88" xfId="0" applyFont="1" applyBorder="1" applyAlignment="1">
      <alignment horizontal="center" vertical="center" wrapText="1"/>
    </xf>
    <xf numFmtId="0" fontId="17" fillId="0" borderId="24" xfId="0" applyFont="1" applyBorder="1" applyAlignment="1">
      <alignment horizontal="center" vertical="center" wrapText="1"/>
    </xf>
    <xf numFmtId="0" fontId="24" fillId="0" borderId="89" xfId="0" applyFont="1" applyBorder="1" applyAlignment="1">
      <alignment horizontal="center" vertical="center" wrapText="1"/>
    </xf>
    <xf numFmtId="0" fontId="17" fillId="0" borderId="85" xfId="0" applyFont="1" applyBorder="1" applyAlignment="1">
      <alignment horizontal="center" vertical="center" wrapText="1"/>
    </xf>
    <xf numFmtId="0" fontId="17" fillId="0" borderId="24" xfId="0" applyFont="1" applyBorder="1" applyAlignment="1">
      <alignment vertical="center" wrapText="1"/>
    </xf>
    <xf numFmtId="0" fontId="31" fillId="0" borderId="24" xfId="0" applyFont="1" applyBorder="1" applyAlignment="1">
      <alignment horizontal="left" vertical="center" wrapText="1"/>
    </xf>
    <xf numFmtId="0" fontId="28" fillId="0" borderId="0" xfId="0" applyFont="1" applyAlignment="1">
      <alignment horizontal="justify" vertical="top"/>
    </xf>
    <xf numFmtId="0" fontId="28" fillId="0" borderId="0" xfId="0" applyFont="1" applyAlignment="1">
      <alignment horizontal="left" vertical="top"/>
    </xf>
    <xf numFmtId="0" fontId="29" fillId="0" borderId="0" xfId="0" applyFont="1" applyAlignment="1">
      <alignment horizontal="center" vertical="top"/>
    </xf>
    <xf numFmtId="0" fontId="30" fillId="0" borderId="0" xfId="0" applyFont="1" applyAlignment="1">
      <alignment horizontal="left" vertical="top"/>
    </xf>
    <xf numFmtId="0" fontId="17" fillId="0" borderId="32" xfId="0" applyFont="1" applyBorder="1" applyAlignment="1">
      <alignment horizontal="center" vertical="center" wrapText="1"/>
    </xf>
    <xf numFmtId="0" fontId="17" fillId="0" borderId="90" xfId="0" applyFont="1" applyBorder="1" applyAlignment="1">
      <alignment vertical="center" wrapText="1"/>
    </xf>
    <xf numFmtId="0" fontId="28" fillId="0" borderId="39" xfId="0" applyFont="1" applyBorder="1" applyAlignment="1">
      <alignment horizontal="left" vertical="top"/>
    </xf>
    <xf numFmtId="0" fontId="17" fillId="0" borderId="29" xfId="0" applyFont="1" applyBorder="1" applyAlignment="1">
      <alignment horizontal="center" vertical="center" wrapText="1"/>
    </xf>
    <xf numFmtId="0" fontId="17" fillId="0" borderId="36" xfId="0" applyFont="1" applyBorder="1" applyAlignment="1">
      <alignment horizontal="left" vertical="top" wrapText="1"/>
    </xf>
    <xf numFmtId="0" fontId="17" fillId="0" borderId="30" xfId="0" applyFont="1" applyBorder="1" applyAlignment="1">
      <alignment horizontal="left" vertical="top" wrapText="1"/>
    </xf>
    <xf numFmtId="0" fontId="17" fillId="23" borderId="24" xfId="0" applyFont="1" applyFill="1" applyBorder="1" applyAlignment="1">
      <alignment vertical="center" wrapText="1"/>
    </xf>
    <xf numFmtId="0" fontId="8" fillId="0" borderId="27" xfId="1" applyBorder="1" applyAlignment="1">
      <alignment horizontal="center" vertical="center"/>
    </xf>
    <xf numFmtId="0" fontId="8" fillId="0" borderId="91" xfId="1" applyBorder="1" applyAlignment="1">
      <alignment horizontal="center" vertical="center"/>
    </xf>
    <xf numFmtId="0" fontId="8" fillId="0" borderId="92" xfId="1" applyBorder="1" applyAlignment="1">
      <alignment vertical="center"/>
    </xf>
    <xf numFmtId="0" fontId="8" fillId="0" borderId="93" xfId="1" applyBorder="1" applyAlignment="1">
      <alignment vertical="center"/>
    </xf>
    <xf numFmtId="0" fontId="8" fillId="0" borderId="93" xfId="1" applyBorder="1" applyAlignment="1">
      <alignment vertical="center" wrapText="1"/>
    </xf>
    <xf numFmtId="0" fontId="8" fillId="0" borderId="43" xfId="1" applyBorder="1" applyAlignment="1">
      <alignment horizontal="center" vertical="center"/>
    </xf>
    <xf numFmtId="0" fontId="8" fillId="0" borderId="94" xfId="1" applyBorder="1" applyAlignment="1">
      <alignment vertical="center" wrapText="1"/>
    </xf>
    <xf numFmtId="0" fontId="27" fillId="22" borderId="24" xfId="0" applyFont="1" applyFill="1" applyBorder="1" applyAlignment="1">
      <alignment horizontal="center" vertical="center" wrapText="1"/>
    </xf>
    <xf numFmtId="49" fontId="10" fillId="0" borderId="34" xfId="1" applyNumberFormat="1" applyFont="1" applyBorder="1" applyAlignment="1">
      <alignment horizontal="center" vertical="center"/>
    </xf>
    <xf numFmtId="0" fontId="27" fillId="0" borderId="24" xfId="0" applyFont="1" applyBorder="1" applyAlignment="1">
      <alignment horizontal="center" vertical="center" wrapText="1"/>
    </xf>
    <xf numFmtId="0" fontId="8" fillId="0" borderId="42" xfId="1" applyBorder="1" applyAlignment="1">
      <alignment horizontal="left" vertical="center" wrapText="1"/>
    </xf>
    <xf numFmtId="0" fontId="8" fillId="0" borderId="26" xfId="1" applyBorder="1" applyAlignment="1">
      <alignment horizontal="left" vertical="center" wrapText="1"/>
    </xf>
    <xf numFmtId="0" fontId="8" fillId="0" borderId="43" xfId="1" applyBorder="1" applyAlignment="1">
      <alignment horizontal="left" vertical="center" wrapText="1"/>
    </xf>
    <xf numFmtId="0" fontId="8" fillId="17" borderId="40" xfId="1" applyFill="1" applyBorder="1" applyAlignment="1">
      <alignment horizontal="center" vertical="center"/>
    </xf>
    <xf numFmtId="0" fontId="8" fillId="17" borderId="37" xfId="1" applyFill="1" applyBorder="1" applyAlignment="1">
      <alignment horizontal="center" vertical="center"/>
    </xf>
    <xf numFmtId="0" fontId="8" fillId="17" borderId="41" xfId="1" applyFill="1" applyBorder="1" applyAlignment="1">
      <alignment horizontal="center" vertical="center"/>
    </xf>
    <xf numFmtId="0" fontId="10" fillId="16" borderId="24" xfId="1" applyFont="1" applyFill="1" applyBorder="1" applyAlignment="1">
      <alignment horizontal="center" vertical="center"/>
    </xf>
    <xf numFmtId="0" fontId="10" fillId="16" borderId="33" xfId="1" applyFont="1" applyFill="1" applyBorder="1" applyAlignment="1">
      <alignment horizontal="center" vertical="center"/>
    </xf>
    <xf numFmtId="0" fontId="10" fillId="16" borderId="46" xfId="1" applyFont="1" applyFill="1" applyBorder="1" applyAlignment="1">
      <alignment horizontal="center" vertical="center"/>
    </xf>
    <xf numFmtId="0" fontId="10" fillId="16" borderId="47" xfId="1" applyFont="1" applyFill="1" applyBorder="1" applyAlignment="1">
      <alignment horizontal="center" vertical="center"/>
    </xf>
    <xf numFmtId="0" fontId="10" fillId="16" borderId="48" xfId="1" applyFont="1" applyFill="1" applyBorder="1" applyAlignment="1">
      <alignment horizontal="center" vertical="center"/>
    </xf>
    <xf numFmtId="0" fontId="10" fillId="16" borderId="49" xfId="1" applyFont="1" applyFill="1" applyBorder="1" applyAlignment="1">
      <alignment horizontal="center" vertical="center"/>
    </xf>
    <xf numFmtId="0" fontId="10" fillId="16" borderId="38" xfId="1" applyFont="1" applyFill="1" applyBorder="1" applyAlignment="1">
      <alignment horizontal="center" vertical="center"/>
    </xf>
    <xf numFmtId="0" fontId="10" fillId="16" borderId="45" xfId="1" applyFont="1" applyFill="1" applyBorder="1" applyAlignment="1">
      <alignment horizontal="center" vertical="center"/>
    </xf>
    <xf numFmtId="0" fontId="7" fillId="16" borderId="72" xfId="1" applyFont="1" applyFill="1" applyBorder="1" applyAlignment="1">
      <alignment horizontal="center" vertical="center" textRotation="90"/>
    </xf>
    <xf numFmtId="0" fontId="7" fillId="16" borderId="73" xfId="1" applyFont="1" applyFill="1" applyBorder="1" applyAlignment="1">
      <alignment horizontal="center" vertical="center" textRotation="90"/>
    </xf>
    <xf numFmtId="0" fontId="8" fillId="14" borderId="40" xfId="1" applyFill="1" applyBorder="1" applyAlignment="1">
      <alignment horizontal="center" vertical="center"/>
    </xf>
    <xf numFmtId="0" fontId="8" fillId="14" borderId="41" xfId="1" applyFill="1" applyBorder="1" applyAlignment="1">
      <alignment horizontal="center" vertical="center"/>
    </xf>
    <xf numFmtId="0" fontId="8" fillId="18" borderId="40" xfId="1" applyFill="1" applyBorder="1" applyAlignment="1">
      <alignment horizontal="center" vertical="center" wrapText="1"/>
    </xf>
    <xf numFmtId="0" fontId="8" fillId="18" borderId="37" xfId="1" applyFill="1" applyBorder="1" applyAlignment="1">
      <alignment horizontal="center" vertical="center" wrapText="1"/>
    </xf>
    <xf numFmtId="0" fontId="8" fillId="19" borderId="40" xfId="1" applyFill="1" applyBorder="1" applyAlignment="1">
      <alignment horizontal="center" vertical="center"/>
    </xf>
    <xf numFmtId="0" fontId="8" fillId="19" borderId="41" xfId="1" applyFill="1" applyBorder="1" applyAlignment="1">
      <alignment horizontal="center" vertical="center"/>
    </xf>
    <xf numFmtId="0" fontId="8" fillId="0" borderId="42" xfId="1" applyBorder="1" applyAlignment="1">
      <alignment horizontal="center" vertical="center" wrapText="1"/>
    </xf>
    <xf numFmtId="0" fontId="8" fillId="0" borderId="26" xfId="1" applyBorder="1" applyAlignment="1">
      <alignment horizontal="center" vertical="center" wrapText="1"/>
    </xf>
    <xf numFmtId="0" fontId="3" fillId="16" borderId="24" xfId="0" applyFont="1" applyFill="1" applyBorder="1" applyAlignment="1">
      <alignment horizontal="center" vertical="center"/>
    </xf>
    <xf numFmtId="0" fontId="0" fillId="21" borderId="24" xfId="0" applyFill="1" applyBorder="1" applyAlignment="1">
      <alignment horizontal="center" vertical="center" textRotation="90" wrapText="1"/>
    </xf>
    <xf numFmtId="0" fontId="3" fillId="16" borderId="29" xfId="0" applyFont="1" applyFill="1" applyBorder="1" applyAlignment="1">
      <alignment horizontal="center" vertical="center"/>
    </xf>
    <xf numFmtId="0" fontId="3" fillId="16" borderId="36" xfId="0" applyFont="1" applyFill="1" applyBorder="1" applyAlignment="1">
      <alignment horizontal="center" vertical="center"/>
    </xf>
    <xf numFmtId="0" fontId="3" fillId="16" borderId="30" xfId="0" applyFont="1" applyFill="1" applyBorder="1" applyAlignment="1">
      <alignment horizontal="center" vertical="center"/>
    </xf>
    <xf numFmtId="0" fontId="0" fillId="21" borderId="50" xfId="0" applyFill="1" applyBorder="1" applyAlignment="1">
      <alignment horizontal="center" textRotation="90" wrapText="1"/>
    </xf>
    <xf numFmtId="0" fontId="0" fillId="21" borderId="51" xfId="0" applyFill="1" applyBorder="1" applyAlignment="1">
      <alignment horizontal="center" textRotation="90" wrapText="1"/>
    </xf>
    <xf numFmtId="0" fontId="0" fillId="21" borderId="52" xfId="0" applyFill="1" applyBorder="1" applyAlignment="1">
      <alignment horizontal="center" textRotation="90" wrapText="1"/>
    </xf>
    <xf numFmtId="0" fontId="0" fillId="21" borderId="25" xfId="0" applyFill="1" applyBorder="1" applyAlignment="1">
      <alignment horizontal="center" textRotation="90" wrapText="1"/>
    </xf>
    <xf numFmtId="0" fontId="0" fillId="21" borderId="31" xfId="0" applyFill="1" applyBorder="1" applyAlignment="1">
      <alignment horizontal="center" textRotation="90" wrapText="1"/>
    </xf>
    <xf numFmtId="0" fontId="0" fillId="21" borderId="32" xfId="0" applyFill="1" applyBorder="1" applyAlignment="1">
      <alignment horizontal="center" textRotation="90" wrapText="1"/>
    </xf>
    <xf numFmtId="0" fontId="11" fillId="24" borderId="50" xfId="0" applyFont="1" applyFill="1" applyBorder="1" applyAlignment="1">
      <alignment vertical="center" wrapText="1"/>
    </xf>
    <xf numFmtId="0" fontId="11" fillId="24" borderId="53" xfId="0" applyFont="1" applyFill="1" applyBorder="1" applyAlignment="1">
      <alignment vertical="center" wrapText="1"/>
    </xf>
    <xf numFmtId="0" fontId="11" fillId="24" borderId="51" xfId="0" applyFont="1" applyFill="1" applyBorder="1" applyAlignment="1">
      <alignment vertical="center" wrapText="1"/>
    </xf>
    <xf numFmtId="0" fontId="0" fillId="0" borderId="52" xfId="0" applyBorder="1" applyAlignment="1">
      <alignment vertical="center" wrapText="1"/>
    </xf>
    <xf numFmtId="0" fontId="0" fillId="0" borderId="0" xfId="0" applyAlignment="1">
      <alignment vertical="center" wrapText="1"/>
    </xf>
    <xf numFmtId="0" fontId="0" fillId="0" borderId="25" xfId="0" applyBorder="1" applyAlignment="1">
      <alignment vertical="center" wrapText="1"/>
    </xf>
    <xf numFmtId="0" fontId="0" fillId="0" borderId="31" xfId="0" applyBorder="1" applyAlignment="1">
      <alignment vertical="center" wrapText="1"/>
    </xf>
    <xf numFmtId="0" fontId="0" fillId="0" borderId="39" xfId="0" applyBorder="1" applyAlignment="1">
      <alignment vertical="center" wrapText="1"/>
    </xf>
    <xf numFmtId="0" fontId="0" fillId="0" borderId="32" xfId="0" applyBorder="1" applyAlignment="1">
      <alignment vertical="center" wrapText="1"/>
    </xf>
    <xf numFmtId="0" fontId="0" fillId="0" borderId="24" xfId="0" applyBorder="1" applyAlignment="1">
      <alignment horizontal="left" vertical="center" wrapText="1"/>
    </xf>
    <xf numFmtId="0" fontId="0" fillId="0" borderId="27" xfId="0" applyBorder="1" applyAlignment="1">
      <alignment horizontal="left" vertical="center" wrapText="1"/>
    </xf>
    <xf numFmtId="0" fontId="0" fillId="0" borderId="26" xfId="0" applyBorder="1" applyAlignment="1">
      <alignment horizontal="left" vertical="center" wrapText="1"/>
    </xf>
    <xf numFmtId="0" fontId="0" fillId="0" borderId="28" xfId="0" applyBorder="1" applyAlignment="1">
      <alignment horizontal="left" vertical="center" wrapText="1"/>
    </xf>
    <xf numFmtId="0" fontId="0" fillId="0" borderId="24" xfId="0" applyBorder="1" applyAlignment="1">
      <alignment horizontal="left" vertical="center"/>
    </xf>
    <xf numFmtId="0" fontId="7" fillId="16" borderId="27" xfId="1" applyFont="1" applyFill="1" applyBorder="1" applyAlignment="1">
      <alignment horizontal="center" vertical="center" textRotation="90"/>
    </xf>
    <xf numFmtId="0" fontId="7" fillId="16" borderId="26" xfId="1" applyFont="1" applyFill="1" applyBorder="1" applyAlignment="1">
      <alignment horizontal="center" vertical="center" textRotation="90"/>
    </xf>
    <xf numFmtId="0" fontId="7" fillId="16" borderId="28" xfId="1" applyFont="1" applyFill="1" applyBorder="1" applyAlignment="1">
      <alignment horizontal="center" vertical="center" textRotation="90"/>
    </xf>
    <xf numFmtId="0" fontId="8" fillId="21" borderId="24" xfId="1" applyFill="1" applyBorder="1" applyAlignment="1">
      <alignment horizontal="center" vertical="center"/>
    </xf>
    <xf numFmtId="0" fontId="8" fillId="20" borderId="47" xfId="1" applyFill="1" applyBorder="1" applyAlignment="1">
      <alignment horizontal="center" vertical="center"/>
    </xf>
    <xf numFmtId="0" fontId="8" fillId="20" borderId="0" xfId="1" applyFill="1" applyAlignment="1">
      <alignment horizontal="center" vertical="center"/>
    </xf>
    <xf numFmtId="0" fontId="8" fillId="0" borderId="40" xfId="1" applyBorder="1" applyAlignment="1">
      <alignment horizontal="left" vertical="center" wrapText="1"/>
    </xf>
    <xf numFmtId="0" fontId="8" fillId="0" borderId="37" xfId="1" applyBorder="1" applyAlignment="1">
      <alignment horizontal="left" vertical="center" wrapText="1"/>
    </xf>
    <xf numFmtId="0" fontId="8" fillId="0" borderId="41" xfId="1" applyBorder="1" applyAlignment="1">
      <alignment horizontal="left" vertical="center" wrapText="1"/>
    </xf>
    <xf numFmtId="0" fontId="17" fillId="0" borderId="24" xfId="0" applyFont="1" applyBorder="1" applyAlignment="1">
      <alignment horizontal="center" vertical="center" wrapText="1"/>
    </xf>
    <xf numFmtId="0" fontId="17" fillId="14" borderId="27" xfId="0" applyFont="1" applyFill="1" applyBorder="1" applyAlignment="1">
      <alignment horizontal="center" vertical="center" wrapText="1"/>
    </xf>
    <xf numFmtId="0" fontId="17" fillId="14" borderId="26" xfId="0" applyFont="1" applyFill="1" applyBorder="1" applyAlignment="1">
      <alignment horizontal="center" vertical="center" wrapText="1"/>
    </xf>
    <xf numFmtId="0" fontId="17" fillId="14" borderId="28" xfId="0" applyFont="1" applyFill="1" applyBorder="1" applyAlignment="1">
      <alignment horizontal="center" vertical="center" wrapText="1"/>
    </xf>
    <xf numFmtId="0" fontId="29" fillId="0" borderId="24" xfId="0" applyFont="1" applyBorder="1" applyAlignment="1">
      <alignment horizontal="center" vertical="top"/>
    </xf>
    <xf numFmtId="0" fontId="17" fillId="24" borderId="72" xfId="0" applyFont="1" applyFill="1" applyBorder="1" applyAlignment="1">
      <alignment horizontal="center" vertical="center"/>
    </xf>
    <xf numFmtId="0" fontId="17" fillId="24" borderId="73" xfId="0" applyFont="1" applyFill="1" applyBorder="1" applyAlignment="1">
      <alignment horizontal="center" vertical="center"/>
    </xf>
    <xf numFmtId="0" fontId="17" fillId="24" borderId="81" xfId="0" applyFont="1" applyFill="1" applyBorder="1" applyAlignment="1">
      <alignment horizontal="center" vertical="center"/>
    </xf>
    <xf numFmtId="0" fontId="17" fillId="0" borderId="72" xfId="0" applyFont="1" applyBorder="1" applyAlignment="1">
      <alignment horizontal="center" vertical="center"/>
    </xf>
    <xf numFmtId="0" fontId="17" fillId="0" borderId="73" xfId="0" applyFont="1" applyBorder="1" applyAlignment="1">
      <alignment horizontal="center" vertical="center"/>
    </xf>
    <xf numFmtId="0" fontId="17" fillId="0" borderId="81" xfId="0" applyFont="1" applyBorder="1" applyAlignment="1">
      <alignment horizontal="center" vertical="center"/>
    </xf>
    <xf numFmtId="0" fontId="17" fillId="0" borderId="24" xfId="0" applyFont="1" applyBorder="1" applyAlignment="1">
      <alignment horizontal="center" vertical="center"/>
    </xf>
    <xf numFmtId="0" fontId="17" fillId="0" borderId="46" xfId="0" applyFont="1" applyBorder="1" applyAlignment="1">
      <alignment horizontal="center" vertical="center"/>
    </xf>
    <xf numFmtId="0" fontId="17" fillId="0" borderId="71" xfId="0" applyFont="1" applyBorder="1" applyAlignment="1">
      <alignment horizontal="center" vertical="center"/>
    </xf>
    <xf numFmtId="0" fontId="19" fillId="0" borderId="0" xfId="0" applyFont="1" applyAlignment="1">
      <alignment horizontal="justify" vertical="top"/>
    </xf>
    <xf numFmtId="0" fontId="19" fillId="0" borderId="0" xfId="0" applyFont="1" applyAlignment="1">
      <alignment horizontal="center" vertical="top"/>
    </xf>
    <xf numFmtId="0" fontId="20" fillId="0" borderId="84" xfId="0" applyFont="1" applyBorder="1" applyAlignment="1">
      <alignment horizontal="center" vertical="top"/>
    </xf>
    <xf numFmtId="0" fontId="20" fillId="0" borderId="83" xfId="0" applyFont="1" applyBorder="1" applyAlignment="1">
      <alignment horizontal="center" vertical="top"/>
    </xf>
    <xf numFmtId="0" fontId="20" fillId="0" borderId="85" xfId="0" applyFont="1" applyBorder="1" applyAlignment="1">
      <alignment horizontal="center" vertical="top"/>
    </xf>
    <xf numFmtId="0" fontId="20" fillId="0" borderId="0" xfId="0" applyFont="1" applyAlignment="1">
      <alignment horizontal="center" vertical="top"/>
    </xf>
    <xf numFmtId="0" fontId="17" fillId="26" borderId="72" xfId="0" applyFont="1" applyFill="1" applyBorder="1" applyAlignment="1">
      <alignment horizontal="center" vertical="center" wrapText="1"/>
    </xf>
    <xf numFmtId="0" fontId="17" fillId="26" borderId="71" xfId="0" applyFont="1" applyFill="1" applyBorder="1" applyAlignment="1">
      <alignment horizontal="center" vertical="center" wrapText="1"/>
    </xf>
    <xf numFmtId="0" fontId="17" fillId="26" borderId="73" xfId="0" applyFont="1" applyFill="1" applyBorder="1" applyAlignment="1">
      <alignment horizontal="center" vertical="center" wrapText="1"/>
    </xf>
    <xf numFmtId="0" fontId="17" fillId="26" borderId="81" xfId="0" applyFont="1" applyFill="1" applyBorder="1" applyAlignment="1">
      <alignment horizontal="center" vertical="center" wrapText="1"/>
    </xf>
    <xf numFmtId="0" fontId="17" fillId="28" borderId="72" xfId="0" applyFont="1" applyFill="1" applyBorder="1" applyAlignment="1">
      <alignment horizontal="center" vertical="center" wrapText="1"/>
    </xf>
    <xf numFmtId="0" fontId="17" fillId="28" borderId="73" xfId="0" applyFont="1" applyFill="1" applyBorder="1" applyAlignment="1">
      <alignment horizontal="center" vertical="center" wrapText="1"/>
    </xf>
    <xf numFmtId="0" fontId="17" fillId="28" borderId="81" xfId="0" applyFont="1" applyFill="1" applyBorder="1" applyAlignment="1">
      <alignment horizontal="center" vertical="center" wrapText="1"/>
    </xf>
    <xf numFmtId="0" fontId="17" fillId="27" borderId="24" xfId="0" applyFont="1" applyFill="1" applyBorder="1" applyAlignment="1">
      <alignment horizontal="center" vertical="center" wrapText="1"/>
    </xf>
    <xf numFmtId="0" fontId="17" fillId="27" borderId="46" xfId="0" applyFont="1" applyFill="1" applyBorder="1" applyAlignment="1">
      <alignment horizontal="center" vertical="center" wrapText="1"/>
    </xf>
    <xf numFmtId="0" fontId="17" fillId="27" borderId="71" xfId="0" applyFont="1" applyFill="1" applyBorder="1" applyAlignment="1">
      <alignment horizontal="center" vertical="center" wrapText="1"/>
    </xf>
    <xf numFmtId="0" fontId="17" fillId="27" borderId="49" xfId="0" applyFont="1" applyFill="1" applyBorder="1" applyAlignment="1">
      <alignment horizontal="center" vertical="center" wrapText="1"/>
    </xf>
    <xf numFmtId="0" fontId="28" fillId="0" borderId="0" xfId="0" applyFont="1" applyAlignment="1">
      <alignment horizontal="justify" vertical="top"/>
    </xf>
    <xf numFmtId="0" fontId="28" fillId="0" borderId="0" xfId="0" applyFont="1" applyAlignment="1">
      <alignment horizontal="center" vertical="top"/>
    </xf>
    <xf numFmtId="0" fontId="19" fillId="0" borderId="47" xfId="0" applyFont="1" applyBorder="1" applyAlignment="1">
      <alignment horizontal="justify" vertical="top"/>
    </xf>
    <xf numFmtId="0" fontId="19" fillId="0" borderId="47" xfId="0" applyFont="1" applyBorder="1" applyAlignment="1">
      <alignment horizontal="center" vertical="top"/>
    </xf>
    <xf numFmtId="0" fontId="17" fillId="27" borderId="72" xfId="0" applyFont="1" applyFill="1" applyBorder="1" applyAlignment="1">
      <alignment horizontal="center" vertical="center" wrapText="1"/>
    </xf>
    <xf numFmtId="0" fontId="17" fillId="27" borderId="73" xfId="0" applyFont="1" applyFill="1" applyBorder="1" applyAlignment="1">
      <alignment horizontal="center" vertical="center" wrapText="1"/>
    </xf>
    <xf numFmtId="0" fontId="17" fillId="27" borderId="81" xfId="0" applyFont="1" applyFill="1" applyBorder="1" applyAlignment="1">
      <alignment horizontal="center" vertical="center" wrapText="1"/>
    </xf>
    <xf numFmtId="0" fontId="17" fillId="16" borderId="46" xfId="0" applyFont="1" applyFill="1" applyBorder="1" applyAlignment="1">
      <alignment horizontal="center" vertical="center" wrapText="1"/>
    </xf>
    <xf numFmtId="0" fontId="17" fillId="16" borderId="71" xfId="0" applyFont="1" applyFill="1" applyBorder="1" applyAlignment="1">
      <alignment horizontal="center" vertical="center" wrapText="1"/>
    </xf>
    <xf numFmtId="0" fontId="17" fillId="16" borderId="73" xfId="0" applyFont="1" applyFill="1" applyBorder="1" applyAlignment="1">
      <alignment horizontal="center" vertical="center" wrapText="1"/>
    </xf>
    <xf numFmtId="0" fontId="17" fillId="16" borderId="81" xfId="0" applyFont="1" applyFill="1" applyBorder="1" applyAlignment="1">
      <alignment horizontal="center" vertical="center" wrapText="1"/>
    </xf>
    <xf numFmtId="0" fontId="17" fillId="0" borderId="72" xfId="0" applyFont="1" applyBorder="1" applyAlignment="1">
      <alignment horizontal="center" vertical="center" wrapText="1"/>
    </xf>
    <xf numFmtId="0" fontId="17" fillId="0" borderId="73" xfId="0" applyFont="1" applyBorder="1" applyAlignment="1">
      <alignment horizontal="center" vertical="center" wrapText="1"/>
    </xf>
    <xf numFmtId="0" fontId="17" fillId="0" borderId="81" xfId="0" applyFont="1" applyBorder="1" applyAlignment="1">
      <alignment horizontal="center" vertical="center" wrapText="1"/>
    </xf>
    <xf numFmtId="0" fontId="19" fillId="0" borderId="47" xfId="0" applyFont="1" applyBorder="1" applyAlignment="1">
      <alignment horizontal="center" vertical="top" wrapText="1"/>
    </xf>
    <xf numFmtId="0" fontId="19" fillId="0" borderId="0" xfId="0" applyFont="1" applyAlignment="1">
      <alignment horizontal="center" vertical="top" wrapText="1"/>
    </xf>
    <xf numFmtId="0" fontId="20" fillId="0" borderId="46" xfId="0" applyFont="1" applyBorder="1" applyAlignment="1">
      <alignment horizontal="center" vertical="top"/>
    </xf>
    <xf numFmtId="0" fontId="20" fillId="0" borderId="47" xfId="0" applyFont="1" applyBorder="1" applyAlignment="1">
      <alignment horizontal="center" vertical="top"/>
    </xf>
    <xf numFmtId="0" fontId="20" fillId="0" borderId="80" xfId="0" applyFont="1" applyBorder="1" applyAlignment="1">
      <alignment horizontal="center" vertical="top"/>
    </xf>
    <xf numFmtId="0" fontId="19" fillId="21" borderId="72" xfId="0" applyFont="1" applyFill="1" applyBorder="1" applyAlignment="1">
      <alignment horizontal="center" vertical="center" wrapText="1"/>
    </xf>
    <xf numFmtId="0" fontId="19" fillId="21" borderId="73" xfId="0" applyFont="1" applyFill="1" applyBorder="1" applyAlignment="1">
      <alignment horizontal="center" vertical="center" wrapText="1"/>
    </xf>
    <xf numFmtId="0" fontId="19" fillId="21" borderId="81" xfId="0" applyFont="1" applyFill="1" applyBorder="1" applyAlignment="1">
      <alignment horizontal="center" vertical="center" wrapText="1"/>
    </xf>
    <xf numFmtId="0" fontId="17" fillId="0" borderId="48" xfId="0" applyFont="1" applyBorder="1" applyAlignment="1">
      <alignment horizontal="center" vertical="center" wrapText="1"/>
    </xf>
    <xf numFmtId="0" fontId="17" fillId="0" borderId="25" xfId="0" applyFont="1" applyBorder="1" applyAlignment="1">
      <alignment horizontal="center" vertical="center" wrapText="1"/>
    </xf>
    <xf numFmtId="0" fontId="17" fillId="0" borderId="45" xfId="0" applyFont="1" applyBorder="1" applyAlignment="1">
      <alignment horizontal="center" vertical="center" wrapText="1"/>
    </xf>
    <xf numFmtId="0" fontId="17" fillId="17" borderId="72" xfId="0" applyFont="1" applyFill="1" applyBorder="1" applyAlignment="1">
      <alignment horizontal="center" vertical="center" wrapText="1"/>
    </xf>
    <xf numFmtId="0" fontId="17" fillId="17" borderId="73" xfId="0" applyFont="1" applyFill="1" applyBorder="1" applyAlignment="1">
      <alignment horizontal="center" vertical="center" wrapText="1"/>
    </xf>
    <xf numFmtId="0" fontId="17" fillId="17" borderId="81" xfId="0" applyFont="1" applyFill="1" applyBorder="1" applyAlignment="1">
      <alignment horizontal="center" vertical="center" wrapText="1"/>
    </xf>
    <xf numFmtId="0" fontId="17" fillId="0" borderId="40" xfId="0" applyFont="1" applyBorder="1" applyAlignment="1">
      <alignment horizontal="center" vertical="center" wrapText="1"/>
    </xf>
    <xf numFmtId="0" fontId="17" fillId="0" borderId="37" xfId="0" applyFont="1" applyBorder="1" applyAlignment="1">
      <alignment horizontal="center" vertical="center" wrapText="1"/>
    </xf>
    <xf numFmtId="0" fontId="17" fillId="0" borderId="41" xfId="0" applyFont="1" applyBorder="1" applyAlignment="1">
      <alignment horizontal="center" vertical="center" wrapText="1"/>
    </xf>
    <xf numFmtId="0" fontId="23" fillId="0" borderId="2" xfId="0" applyFont="1" applyBorder="1" applyAlignment="1">
      <alignment horizontal="center" vertical="center" wrapText="1"/>
    </xf>
    <xf numFmtId="0" fontId="23" fillId="10" borderId="2" xfId="0" applyFont="1" applyFill="1" applyBorder="1" applyAlignment="1">
      <alignment horizontal="center" vertical="center" wrapText="1"/>
    </xf>
    <xf numFmtId="0" fontId="23" fillId="5" borderId="3" xfId="0" applyFont="1" applyFill="1" applyBorder="1" applyAlignment="1">
      <alignment horizontal="center" vertical="center" wrapText="1"/>
    </xf>
    <xf numFmtId="0" fontId="23" fillId="5" borderId="22" xfId="0" applyFont="1" applyFill="1" applyBorder="1" applyAlignment="1">
      <alignment horizontal="center" vertical="center" wrapText="1"/>
    </xf>
    <xf numFmtId="0" fontId="24" fillId="0" borderId="27" xfId="0" applyFont="1" applyBorder="1" applyAlignment="1">
      <alignment horizontal="center" vertical="center" wrapText="1"/>
    </xf>
    <xf numFmtId="0" fontId="24" fillId="0" borderId="26" xfId="0" applyFont="1" applyBorder="1" applyAlignment="1">
      <alignment horizontal="center" vertical="center" wrapText="1"/>
    </xf>
    <xf numFmtId="0" fontId="24" fillId="0" borderId="28" xfId="0" applyFont="1" applyBorder="1" applyAlignment="1">
      <alignment horizontal="center" vertical="center" wrapText="1"/>
    </xf>
    <xf numFmtId="0" fontId="27" fillId="0" borderId="27" xfId="0" applyFont="1" applyBorder="1" applyAlignment="1">
      <alignment horizontal="center" vertical="center"/>
    </xf>
    <xf numFmtId="0" fontId="27" fillId="0" borderId="26" xfId="0" applyFont="1" applyBorder="1" applyAlignment="1">
      <alignment horizontal="center" vertical="center"/>
    </xf>
    <xf numFmtId="0" fontId="27" fillId="0" borderId="28" xfId="0" applyFont="1" applyBorder="1" applyAlignment="1">
      <alignment horizontal="center" vertical="center"/>
    </xf>
    <xf numFmtId="0" fontId="27" fillId="0" borderId="27" xfId="0" applyFont="1" applyBorder="1" applyAlignment="1" applyProtection="1">
      <alignment horizontal="center" vertical="center" wrapText="1"/>
      <protection locked="0"/>
    </xf>
    <xf numFmtId="0" fontId="27" fillId="0" borderId="26" xfId="0" applyFont="1" applyBorder="1" applyAlignment="1" applyProtection="1">
      <alignment horizontal="center" vertical="center" wrapText="1"/>
      <protection locked="0"/>
    </xf>
    <xf numFmtId="0" fontId="27" fillId="0" borderId="28" xfId="0" applyFont="1" applyBorder="1" applyAlignment="1" applyProtection="1">
      <alignment horizontal="center" vertical="center" wrapText="1"/>
      <protection locked="0"/>
    </xf>
    <xf numFmtId="0" fontId="27" fillId="23" borderId="27" xfId="0" applyFont="1" applyFill="1" applyBorder="1" applyAlignment="1">
      <alignment horizontal="center" vertical="center" wrapText="1"/>
    </xf>
    <xf numFmtId="0" fontId="27" fillId="23" borderId="26" xfId="0" applyFont="1" applyFill="1" applyBorder="1" applyAlignment="1">
      <alignment horizontal="center" vertical="center" wrapText="1"/>
    </xf>
    <xf numFmtId="0" fontId="27" fillId="23" borderId="28" xfId="0" applyFont="1" applyFill="1" applyBorder="1" applyAlignment="1">
      <alignment horizontal="center" vertical="center" wrapText="1"/>
    </xf>
    <xf numFmtId="0" fontId="23" fillId="17" borderId="24" xfId="0" applyFont="1" applyFill="1" applyBorder="1" applyAlignment="1">
      <alignment horizontal="center" vertical="center" textRotation="90" wrapText="1" readingOrder="1"/>
    </xf>
    <xf numFmtId="0" fontId="23" fillId="4" borderId="3" xfId="0" applyFont="1" applyFill="1" applyBorder="1" applyAlignment="1">
      <alignment horizontal="center" vertical="center" wrapText="1"/>
    </xf>
    <xf numFmtId="0" fontId="23" fillId="4" borderId="22" xfId="0" applyFont="1" applyFill="1" applyBorder="1" applyAlignment="1">
      <alignment horizontal="center" vertical="center" wrapText="1"/>
    </xf>
    <xf numFmtId="0" fontId="21" fillId="2" borderId="3" xfId="0" applyFont="1" applyFill="1" applyBorder="1" applyAlignment="1">
      <alignment horizontal="center" vertical="center" wrapText="1"/>
    </xf>
    <xf numFmtId="0" fontId="21" fillId="6" borderId="3" xfId="0" applyFont="1" applyFill="1" applyBorder="1" applyAlignment="1">
      <alignment horizontal="center" vertical="center" wrapText="1"/>
    </xf>
    <xf numFmtId="0" fontId="21" fillId="7" borderId="3" xfId="0" applyFont="1" applyFill="1" applyBorder="1" applyAlignment="1">
      <alignment horizontal="center" vertical="center" wrapText="1"/>
    </xf>
    <xf numFmtId="0" fontId="23" fillId="4" borderId="3" xfId="0" applyFont="1" applyFill="1" applyBorder="1" applyAlignment="1">
      <alignment horizontal="center" vertical="center" textRotation="90" wrapText="1"/>
    </xf>
    <xf numFmtId="0" fontId="23" fillId="4" borderId="22" xfId="0" applyFont="1" applyFill="1" applyBorder="1" applyAlignment="1">
      <alignment horizontal="center" vertical="center" textRotation="90" wrapText="1"/>
    </xf>
    <xf numFmtId="0" fontId="23" fillId="8" borderId="3" xfId="0" applyFont="1" applyFill="1" applyBorder="1" applyAlignment="1">
      <alignment horizontal="center" vertical="center" wrapText="1"/>
    </xf>
    <xf numFmtId="0" fontId="23" fillId="8" borderId="22" xfId="0" applyFont="1" applyFill="1" applyBorder="1" applyAlignment="1">
      <alignment horizontal="center" vertical="center" wrapText="1"/>
    </xf>
    <xf numFmtId="0" fontId="23" fillId="10" borderId="2" xfId="0" applyFont="1" applyFill="1" applyBorder="1" applyAlignment="1">
      <alignment horizontal="center" vertical="center"/>
    </xf>
    <xf numFmtId="0" fontId="23" fillId="5" borderId="24" xfId="0" applyFont="1" applyFill="1" applyBorder="1" applyAlignment="1">
      <alignment horizontal="center" vertical="center" wrapText="1"/>
    </xf>
    <xf numFmtId="0" fontId="23" fillId="5" borderId="56" xfId="0" applyFont="1" applyFill="1" applyBorder="1" applyAlignment="1">
      <alignment horizontal="center" vertical="center" wrapText="1"/>
    </xf>
    <xf numFmtId="0" fontId="23" fillId="5" borderId="57" xfId="0" applyFont="1" applyFill="1" applyBorder="1" applyAlignment="1">
      <alignment horizontal="center" vertical="center" wrapText="1"/>
    </xf>
    <xf numFmtId="0" fontId="23" fillId="10" borderId="13" xfId="0" applyFont="1" applyFill="1" applyBorder="1" applyAlignment="1">
      <alignment horizontal="center" vertical="center" wrapText="1"/>
    </xf>
    <xf numFmtId="0" fontId="23" fillId="8" borderId="55" xfId="0" applyFont="1" applyFill="1" applyBorder="1" applyAlignment="1">
      <alignment horizontal="center" vertical="center" wrapText="1"/>
    </xf>
    <xf numFmtId="0" fontId="23" fillId="8" borderId="58" xfId="0" applyFont="1" applyFill="1" applyBorder="1" applyAlignment="1">
      <alignment horizontal="center" vertical="center" wrapText="1"/>
    </xf>
    <xf numFmtId="0" fontId="23" fillId="8" borderId="59" xfId="0" applyFont="1" applyFill="1" applyBorder="1" applyAlignment="1">
      <alignment horizontal="center" vertical="center" wrapText="1"/>
    </xf>
    <xf numFmtId="0" fontId="24" fillId="0" borderId="28" xfId="0" applyFont="1" applyBorder="1" applyAlignment="1">
      <alignment horizontal="center" vertical="center"/>
    </xf>
    <xf numFmtId="0" fontId="27" fillId="0" borderId="27" xfId="0" applyFont="1" applyBorder="1" applyAlignment="1">
      <alignment horizontal="center" vertical="center" wrapText="1"/>
    </xf>
    <xf numFmtId="0" fontId="27" fillId="0" borderId="26" xfId="0" applyFont="1" applyBorder="1" applyAlignment="1">
      <alignment horizontal="center" vertical="center" wrapText="1"/>
    </xf>
    <xf numFmtId="0" fontId="27" fillId="0" borderId="28" xfId="0" applyFont="1" applyBorder="1" applyAlignment="1">
      <alignment horizontal="center" vertical="center" wrapText="1"/>
    </xf>
    <xf numFmtId="0" fontId="24" fillId="0" borderId="27" xfId="0" applyFont="1" applyBorder="1" applyAlignment="1" applyProtection="1">
      <alignment horizontal="center" vertical="center" wrapText="1"/>
      <protection locked="0"/>
    </xf>
    <xf numFmtId="0" fontId="24" fillId="0" borderId="28" xfId="0" applyFont="1" applyBorder="1" applyAlignment="1" applyProtection="1">
      <alignment horizontal="center" vertical="center" wrapText="1"/>
      <protection locked="0"/>
    </xf>
    <xf numFmtId="0" fontId="23" fillId="18" borderId="24" xfId="0" applyFont="1" applyFill="1" applyBorder="1" applyAlignment="1">
      <alignment horizontal="center" vertical="center" textRotation="90" wrapText="1" readingOrder="1"/>
    </xf>
    <xf numFmtId="0" fontId="21" fillId="2" borderId="3" xfId="0" applyFont="1" applyFill="1" applyBorder="1" applyAlignment="1">
      <alignment horizontal="center" vertical="center"/>
    </xf>
    <xf numFmtId="0" fontId="21" fillId="6" borderId="55" xfId="0" applyFont="1" applyFill="1" applyBorder="1" applyAlignment="1">
      <alignment horizontal="center" vertical="center"/>
    </xf>
    <xf numFmtId="0" fontId="21" fillId="6" borderId="58" xfId="0" applyFont="1" applyFill="1" applyBorder="1" applyAlignment="1">
      <alignment horizontal="center" vertical="center"/>
    </xf>
    <xf numFmtId="0" fontId="21" fillId="6" borderId="56" xfId="0" applyFont="1" applyFill="1" applyBorder="1" applyAlignment="1">
      <alignment horizontal="center" vertical="center"/>
    </xf>
    <xf numFmtId="0" fontId="24" fillId="23" borderId="27" xfId="0" applyFont="1" applyFill="1" applyBorder="1" applyAlignment="1">
      <alignment horizontal="center" vertical="center" wrapText="1"/>
    </xf>
    <xf numFmtId="0" fontId="24" fillId="23" borderId="28" xfId="0" applyFont="1" applyFill="1" applyBorder="1" applyAlignment="1">
      <alignment horizontal="center" vertical="center" wrapText="1"/>
    </xf>
    <xf numFmtId="0" fontId="24" fillId="0" borderId="26" xfId="0" applyFont="1" applyBorder="1" applyAlignment="1" applyProtection="1">
      <alignment horizontal="center" vertical="center" wrapText="1"/>
      <protection locked="0"/>
    </xf>
    <xf numFmtId="0" fontId="24" fillId="15" borderId="27" xfId="0" applyFont="1" applyFill="1" applyBorder="1" applyAlignment="1">
      <alignment horizontal="center" vertical="center" wrapText="1"/>
    </xf>
    <xf numFmtId="0" fontId="24" fillId="15" borderId="26" xfId="0" applyFont="1" applyFill="1" applyBorder="1" applyAlignment="1">
      <alignment horizontal="center" vertical="center" wrapText="1"/>
    </xf>
    <xf numFmtId="0" fontId="24" fillId="15" borderId="28" xfId="0" applyFont="1" applyFill="1" applyBorder="1" applyAlignment="1">
      <alignment horizontal="center" vertical="center" wrapText="1"/>
    </xf>
    <xf numFmtId="0" fontId="24" fillId="23" borderId="26" xfId="0" applyFont="1" applyFill="1" applyBorder="1" applyAlignment="1">
      <alignment horizontal="center" vertical="center" wrapText="1"/>
    </xf>
    <xf numFmtId="0" fontId="21" fillId="7" borderId="22" xfId="0" applyFont="1" applyFill="1" applyBorder="1" applyAlignment="1">
      <alignment horizontal="center" vertical="center"/>
    </xf>
    <xf numFmtId="0" fontId="21" fillId="7" borderId="3" xfId="0" applyFont="1" applyFill="1" applyBorder="1" applyAlignment="1">
      <alignment horizontal="center" vertical="center"/>
    </xf>
    <xf numFmtId="0" fontId="23" fillId="4" borderId="3" xfId="0" applyFont="1" applyFill="1" applyBorder="1" applyAlignment="1">
      <alignment horizontal="center" vertical="center" textRotation="90"/>
    </xf>
    <xf numFmtId="0" fontId="23" fillId="4" borderId="22" xfId="0" applyFont="1" applyFill="1" applyBorder="1" applyAlignment="1">
      <alignment horizontal="center" vertical="center" textRotation="90"/>
    </xf>
    <xf numFmtId="0" fontId="23" fillId="5" borderId="3" xfId="0" applyFont="1" applyFill="1" applyBorder="1" applyAlignment="1">
      <alignment horizontal="center" vertical="center"/>
    </xf>
    <xf numFmtId="0" fontId="23" fillId="8" borderId="60" xfId="0" applyFont="1" applyFill="1" applyBorder="1" applyAlignment="1">
      <alignment horizontal="center" vertical="center" wrapText="1"/>
    </xf>
    <xf numFmtId="9" fontId="24" fillId="0" borderId="27" xfId="0" applyNumberFormat="1" applyFont="1" applyBorder="1" applyAlignment="1">
      <alignment horizontal="center" vertical="center" wrapText="1"/>
    </xf>
    <xf numFmtId="9" fontId="24" fillId="0" borderId="26" xfId="0" applyNumberFormat="1" applyFont="1" applyBorder="1" applyAlignment="1">
      <alignment horizontal="center" vertical="center" wrapText="1"/>
    </xf>
    <xf numFmtId="9" fontId="24" fillId="0" borderId="28" xfId="0" applyNumberFormat="1" applyFont="1" applyBorder="1" applyAlignment="1">
      <alignment horizontal="center" vertical="center" wrapText="1"/>
    </xf>
    <xf numFmtId="14" fontId="24" fillId="0" borderId="27" xfId="0" applyNumberFormat="1" applyFont="1" applyBorder="1" applyAlignment="1">
      <alignment horizontal="center" vertical="center" wrapText="1"/>
    </xf>
    <xf numFmtId="14" fontId="24" fillId="0" borderId="28" xfId="0" applyNumberFormat="1" applyFont="1" applyBorder="1" applyAlignment="1">
      <alignment horizontal="center" vertical="center" wrapText="1"/>
    </xf>
    <xf numFmtId="0" fontId="32" fillId="0" borderId="27" xfId="0" applyFont="1" applyBorder="1" applyAlignment="1">
      <alignment horizontal="center" vertical="center" wrapText="1"/>
    </xf>
    <xf numFmtId="0" fontId="32" fillId="0" borderId="28" xfId="0" applyFont="1" applyBorder="1" applyAlignment="1">
      <alignment horizontal="center" vertical="center" wrapText="1"/>
    </xf>
    <xf numFmtId="14" fontId="24" fillId="0" borderId="26" xfId="0" applyNumberFormat="1" applyFont="1" applyBorder="1" applyAlignment="1">
      <alignment horizontal="center" vertical="center" wrapText="1"/>
    </xf>
    <xf numFmtId="0" fontId="23" fillId="14" borderId="24" xfId="0" applyFont="1" applyFill="1" applyBorder="1" applyAlignment="1">
      <alignment horizontal="center" vertical="center" textRotation="90" wrapText="1" readingOrder="1"/>
    </xf>
    <xf numFmtId="0" fontId="21" fillId="6" borderId="3" xfId="0" applyFont="1" applyFill="1" applyBorder="1" applyAlignment="1">
      <alignment horizontal="center" vertical="center"/>
    </xf>
    <xf numFmtId="0" fontId="25" fillId="10" borderId="2" xfId="0" applyFont="1" applyFill="1" applyBorder="1" applyAlignment="1">
      <alignment horizontal="center" vertical="center" wrapText="1"/>
    </xf>
    <xf numFmtId="0" fontId="25" fillId="10" borderId="2" xfId="0" applyFont="1" applyFill="1" applyBorder="1" applyAlignment="1">
      <alignment horizontal="center" vertical="center"/>
    </xf>
    <xf numFmtId="0" fontId="15" fillId="19" borderId="24" xfId="0" applyFont="1" applyFill="1" applyBorder="1" applyAlignment="1">
      <alignment horizontal="center" vertical="center" textRotation="90" wrapText="1" readingOrder="1"/>
    </xf>
    <xf numFmtId="0" fontId="23" fillId="5" borderId="22" xfId="0" applyFont="1" applyFill="1" applyBorder="1" applyAlignment="1">
      <alignment horizontal="center" vertical="center"/>
    </xf>
    <xf numFmtId="0" fontId="24" fillId="0" borderId="24" xfId="0" applyFont="1" applyBorder="1" applyAlignment="1" applyProtection="1">
      <alignment horizontal="center" vertical="center"/>
      <protection locked="0"/>
    </xf>
    <xf numFmtId="0" fontId="24" fillId="15" borderId="24" xfId="0" applyFont="1" applyFill="1" applyBorder="1" applyAlignment="1">
      <alignment horizontal="center" vertical="center" wrapText="1"/>
    </xf>
    <xf numFmtId="0" fontId="24" fillId="0" borderId="24" xfId="0" applyFont="1" applyBorder="1" applyAlignment="1">
      <alignment horizontal="center" vertical="center" wrapText="1"/>
    </xf>
    <xf numFmtId="0" fontId="24" fillId="0" borderId="64" xfId="0" applyFont="1" applyBorder="1" applyAlignment="1">
      <alignment horizontal="center" vertical="center" wrapText="1"/>
    </xf>
    <xf numFmtId="0" fontId="24" fillId="0" borderId="18" xfId="0" applyFont="1" applyBorder="1" applyAlignment="1">
      <alignment horizontal="center" vertical="center" wrapText="1"/>
    </xf>
    <xf numFmtId="0" fontId="24" fillId="0" borderId="76" xfId="0" applyFont="1" applyBorder="1" applyAlignment="1">
      <alignment horizontal="center" vertical="center" wrapText="1"/>
    </xf>
    <xf numFmtId="0" fontId="24" fillId="0" borderId="21" xfId="0" applyFont="1" applyBorder="1" applyAlignment="1">
      <alignment horizontal="center" vertical="center"/>
    </xf>
    <xf numFmtId="0" fontId="24" fillId="0" borderId="12" xfId="0" applyFont="1" applyBorder="1" applyAlignment="1">
      <alignment horizontal="center" vertical="center"/>
    </xf>
    <xf numFmtId="0" fontId="24" fillId="0" borderId="7" xfId="0" applyFont="1" applyBorder="1" applyAlignment="1">
      <alignment horizontal="center" vertical="center"/>
    </xf>
    <xf numFmtId="0" fontId="24" fillId="0" borderId="21" xfId="0" applyFont="1" applyBorder="1" applyAlignment="1" applyProtection="1">
      <alignment horizontal="center" vertical="center"/>
      <protection locked="0"/>
    </xf>
    <xf numFmtId="0" fontId="24" fillId="0" borderId="12" xfId="0" applyFont="1" applyBorder="1" applyAlignment="1" applyProtection="1">
      <alignment horizontal="center" vertical="center"/>
      <protection locked="0"/>
    </xf>
    <xf numFmtId="0" fontId="24" fillId="0" borderId="7" xfId="0" applyFont="1" applyBorder="1" applyAlignment="1" applyProtection="1">
      <alignment horizontal="center" vertical="center"/>
      <protection locked="0"/>
    </xf>
    <xf numFmtId="0" fontId="24" fillId="15" borderId="21" xfId="0" applyFont="1" applyFill="1" applyBorder="1" applyAlignment="1">
      <alignment horizontal="center" vertical="center" wrapText="1"/>
    </xf>
    <xf numFmtId="0" fontId="24" fillId="15" borderId="12" xfId="0" applyFont="1" applyFill="1" applyBorder="1" applyAlignment="1">
      <alignment horizontal="center" vertical="center" wrapText="1"/>
    </xf>
    <xf numFmtId="0" fontId="24" fillId="15" borderId="7" xfId="0" applyFont="1" applyFill="1" applyBorder="1" applyAlignment="1">
      <alignment horizontal="center" vertical="center" wrapText="1"/>
    </xf>
    <xf numFmtId="0" fontId="24" fillId="23" borderId="11" xfId="0" applyFont="1" applyFill="1" applyBorder="1" applyAlignment="1">
      <alignment horizontal="center" vertical="center" wrapText="1"/>
    </xf>
    <xf numFmtId="0" fontId="24" fillId="23" borderId="7" xfId="0" applyFont="1" applyFill="1" applyBorder="1" applyAlignment="1">
      <alignment horizontal="center" vertical="center" wrapText="1"/>
    </xf>
    <xf numFmtId="0" fontId="24" fillId="0" borderId="11" xfId="0" applyFont="1" applyBorder="1" applyAlignment="1" applyProtection="1">
      <alignment horizontal="center" vertical="center"/>
      <protection locked="0"/>
    </xf>
    <xf numFmtId="0" fontId="24" fillId="0" borderId="11" xfId="0" applyFont="1" applyBorder="1" applyAlignment="1">
      <alignment horizontal="center" vertical="center" wrapText="1"/>
    </xf>
    <xf numFmtId="0" fontId="24" fillId="0" borderId="7" xfId="0" applyFont="1" applyBorder="1" applyAlignment="1">
      <alignment horizontal="center" vertical="center" wrapText="1"/>
    </xf>
    <xf numFmtId="0" fontId="24" fillId="23" borderId="12" xfId="0" applyFont="1" applyFill="1" applyBorder="1" applyAlignment="1">
      <alignment horizontal="center" vertical="center" wrapText="1"/>
    </xf>
    <xf numFmtId="0" fontId="24" fillId="0" borderId="11" xfId="0" applyFont="1" applyBorder="1" applyAlignment="1">
      <alignment horizontal="center" vertical="center"/>
    </xf>
    <xf numFmtId="0" fontId="24" fillId="0" borderId="24" xfId="0" applyFont="1" applyBorder="1" applyAlignment="1">
      <alignment horizontal="center" vertical="center"/>
    </xf>
    <xf numFmtId="0" fontId="22" fillId="0" borderId="24" xfId="0" applyFont="1" applyBorder="1" applyAlignment="1">
      <alignment horizontal="center" vertical="center" wrapText="1"/>
    </xf>
    <xf numFmtId="0" fontId="22" fillId="0" borderId="52" xfId="0" applyFont="1" applyBorder="1" applyAlignment="1">
      <alignment horizontal="center" vertical="center" wrapText="1"/>
    </xf>
    <xf numFmtId="0" fontId="24" fillId="0" borderId="62" xfId="0" applyFont="1" applyBorder="1" applyAlignment="1">
      <alignment horizontal="center" vertical="center" wrapText="1"/>
    </xf>
    <xf numFmtId="0" fontId="24" fillId="0" borderId="61" xfId="0" applyFont="1" applyBorder="1" applyAlignment="1">
      <alignment horizontal="center" vertical="center" wrapText="1"/>
    </xf>
    <xf numFmtId="0" fontId="24" fillId="0" borderId="13" xfId="0" applyFont="1" applyBorder="1" applyAlignment="1">
      <alignment horizontal="center" vertical="center"/>
    </xf>
    <xf numFmtId="0" fontId="24" fillId="0" borderId="21" xfId="0" applyFont="1" applyBorder="1" applyAlignment="1">
      <alignment horizontal="center" vertical="center" wrapText="1"/>
    </xf>
    <xf numFmtId="0" fontId="24" fillId="0" borderId="13" xfId="0" applyFont="1" applyBorder="1" applyAlignment="1">
      <alignment horizontal="center" vertical="center" wrapText="1"/>
    </xf>
    <xf numFmtId="0" fontId="24" fillId="0" borderId="15" xfId="0" applyFont="1" applyBorder="1" applyAlignment="1">
      <alignment horizontal="center" vertical="center" wrapText="1"/>
    </xf>
    <xf numFmtId="0" fontId="6" fillId="20" borderId="4" xfId="0" applyFont="1" applyFill="1" applyBorder="1" applyAlignment="1">
      <alignment horizontal="center" vertical="center" textRotation="90" wrapText="1" readingOrder="1"/>
    </xf>
    <xf numFmtId="0" fontId="6" fillId="20" borderId="23" xfId="0" applyFont="1" applyFill="1" applyBorder="1" applyAlignment="1">
      <alignment horizontal="center" vertical="center" textRotation="90" wrapText="1" readingOrder="1"/>
    </xf>
    <xf numFmtId="0" fontId="24" fillId="0" borderId="5" xfId="0" applyFont="1" applyBorder="1" applyAlignment="1">
      <alignment horizontal="center" vertical="center" wrapText="1"/>
    </xf>
    <xf numFmtId="0" fontId="24" fillId="0" borderId="12" xfId="0" applyFont="1" applyBorder="1" applyAlignment="1">
      <alignment horizontal="center" vertical="center" wrapText="1"/>
    </xf>
    <xf numFmtId="0" fontId="24" fillId="0" borderId="8" xfId="0" applyFont="1" applyBorder="1" applyAlignment="1">
      <alignment horizontal="center" vertical="center" wrapText="1"/>
    </xf>
    <xf numFmtId="0" fontId="24" fillId="0" borderId="10" xfId="0" applyFont="1" applyBorder="1" applyAlignment="1">
      <alignment horizontal="center" vertical="center" wrapText="1"/>
    </xf>
    <xf numFmtId="0" fontId="22" fillId="0" borderId="13" xfId="0" applyFont="1" applyBorder="1" applyAlignment="1">
      <alignment horizontal="center" vertical="center" wrapText="1"/>
    </xf>
    <xf numFmtId="0" fontId="22" fillId="0" borderId="12" xfId="0" applyFont="1" applyBorder="1" applyAlignment="1">
      <alignment horizontal="center" vertical="center" wrapText="1"/>
    </xf>
    <xf numFmtId="0" fontId="23" fillId="5" borderId="19" xfId="0" applyFont="1" applyFill="1" applyBorder="1" applyAlignment="1">
      <alignment horizontal="center" vertical="center" wrapText="1"/>
    </xf>
    <xf numFmtId="14" fontId="24" fillId="0" borderId="24" xfId="0" applyNumberFormat="1" applyFont="1" applyBorder="1" applyAlignment="1">
      <alignment horizontal="center" vertical="center" wrapText="1"/>
    </xf>
    <xf numFmtId="9" fontId="24" fillId="0" borderId="75" xfId="0" applyNumberFormat="1" applyFont="1" applyBorder="1" applyAlignment="1">
      <alignment horizontal="center" vertical="center" wrapText="1"/>
    </xf>
    <xf numFmtId="0" fontId="24" fillId="0" borderId="27" xfId="0" applyFont="1" applyBorder="1" applyAlignment="1">
      <alignment horizontal="center" vertical="center"/>
    </xf>
    <xf numFmtId="0" fontId="24" fillId="0" borderId="77" xfId="0" applyFont="1" applyBorder="1" applyAlignment="1">
      <alignment horizontal="center" vertical="center"/>
    </xf>
    <xf numFmtId="14" fontId="24" fillId="0" borderId="77" xfId="0" applyNumberFormat="1" applyFont="1" applyBorder="1" applyAlignment="1">
      <alignment horizontal="center" vertical="center" wrapText="1"/>
    </xf>
    <xf numFmtId="14" fontId="24" fillId="0" borderId="12" xfId="0" applyNumberFormat="1" applyFont="1" applyBorder="1" applyAlignment="1">
      <alignment horizontal="center" vertical="center" wrapText="1"/>
    </xf>
    <xf numFmtId="0" fontId="24" fillId="0" borderId="77" xfId="0" applyFont="1" applyBorder="1" applyAlignment="1">
      <alignment horizontal="center" vertical="center" wrapText="1"/>
    </xf>
    <xf numFmtId="0" fontId="24" fillId="0" borderId="63" xfId="0" applyFont="1" applyBorder="1" applyAlignment="1">
      <alignment horizontal="center" vertical="center" wrapText="1"/>
    </xf>
    <xf numFmtId="0" fontId="24" fillId="0" borderId="14" xfId="0" applyFont="1" applyBorder="1" applyAlignment="1">
      <alignment horizontal="center" vertical="center" wrapText="1"/>
    </xf>
    <xf numFmtId="0" fontId="24" fillId="0" borderId="78" xfId="0" applyFont="1" applyBorder="1" applyAlignment="1">
      <alignment horizontal="center" vertical="center" wrapText="1"/>
    </xf>
    <xf numFmtId="0" fontId="24" fillId="0" borderId="0" xfId="0" applyFont="1" applyAlignment="1">
      <alignment horizontal="center" vertical="center" wrapText="1"/>
    </xf>
    <xf numFmtId="0" fontId="24" fillId="0" borderId="39" xfId="0" applyFont="1" applyBorder="1" applyAlignment="1">
      <alignment horizontal="center" vertical="center" wrapText="1"/>
    </xf>
    <xf numFmtId="9" fontId="24" fillId="0" borderId="24" xfId="0" applyNumberFormat="1" applyFont="1" applyBorder="1" applyAlignment="1">
      <alignment horizontal="center" vertical="center" wrapText="1"/>
    </xf>
    <xf numFmtId="0" fontId="24" fillId="0" borderId="24" xfId="0" applyFont="1" applyBorder="1" applyAlignment="1">
      <alignment horizontal="center" vertical="center" wrapText="1" shrinkToFit="1"/>
    </xf>
    <xf numFmtId="0" fontId="8" fillId="0" borderId="24" xfId="0" applyFont="1" applyBorder="1" applyAlignment="1">
      <alignment horizontal="center" vertical="center" wrapText="1"/>
    </xf>
    <xf numFmtId="0" fontId="9" fillId="15" borderId="24" xfId="0" applyFont="1" applyFill="1" applyBorder="1" applyAlignment="1">
      <alignment horizontal="center" vertical="center" textRotation="90" wrapText="1"/>
    </xf>
    <xf numFmtId="0" fontId="8" fillId="0" borderId="24" xfId="0" applyFont="1" applyBorder="1" applyAlignment="1" applyProtection="1">
      <alignment horizontal="center" vertical="center" wrapText="1"/>
      <protection locked="0"/>
    </xf>
    <xf numFmtId="0" fontId="27" fillId="0" borderId="24" xfId="0" applyFont="1" applyBorder="1" applyAlignment="1">
      <alignment horizontal="center" vertical="center" wrapText="1"/>
    </xf>
    <xf numFmtId="0" fontId="26" fillId="12" borderId="19" xfId="0" applyFont="1" applyFill="1" applyBorder="1" applyAlignment="1">
      <alignment horizontal="center" vertical="center"/>
    </xf>
    <xf numFmtId="0" fontId="26" fillId="12" borderId="20" xfId="0" applyFont="1" applyFill="1" applyBorder="1" applyAlignment="1">
      <alignment horizontal="center" vertical="center"/>
    </xf>
    <xf numFmtId="0" fontId="24" fillId="13" borderId="22" xfId="0" applyFont="1" applyFill="1" applyBorder="1" applyAlignment="1">
      <alignment horizontal="center" vertical="center" textRotation="90"/>
    </xf>
    <xf numFmtId="0" fontId="24" fillId="13" borderId="70" xfId="0" applyFont="1" applyFill="1" applyBorder="1" applyAlignment="1">
      <alignment horizontal="center" vertical="center" textRotation="90"/>
    </xf>
    <xf numFmtId="0" fontId="24" fillId="13" borderId="22" xfId="0" applyFont="1" applyFill="1" applyBorder="1" applyAlignment="1">
      <alignment horizontal="center" vertical="center" wrapText="1"/>
    </xf>
    <xf numFmtId="0" fontId="24" fillId="13" borderId="70" xfId="0" applyFont="1" applyFill="1" applyBorder="1" applyAlignment="1">
      <alignment horizontal="center" vertical="center" wrapText="1"/>
    </xf>
    <xf numFmtId="0" fontId="24" fillId="13" borderId="54" xfId="0" applyFont="1" applyFill="1" applyBorder="1" applyAlignment="1">
      <alignment horizontal="center" vertical="center" textRotation="90"/>
    </xf>
    <xf numFmtId="0" fontId="24" fillId="23" borderId="24" xfId="0" applyFont="1" applyFill="1" applyBorder="1" applyAlignment="1">
      <alignment horizontal="center" vertical="center" wrapText="1"/>
    </xf>
    <xf numFmtId="0" fontId="23" fillId="10" borderId="1" xfId="0" applyFont="1" applyFill="1" applyBorder="1" applyAlignment="1">
      <alignment horizontal="center" vertical="center" wrapText="1"/>
    </xf>
    <xf numFmtId="0" fontId="23" fillId="10" borderId="16" xfId="0" applyFont="1" applyFill="1" applyBorder="1" applyAlignment="1">
      <alignment horizontal="center" vertical="center" wrapText="1"/>
    </xf>
    <xf numFmtId="0" fontId="23" fillId="0" borderId="1" xfId="0" applyFont="1" applyBorder="1" applyAlignment="1">
      <alignment horizontal="center" vertical="center" wrapText="1"/>
    </xf>
    <xf numFmtId="0" fontId="23" fillId="0" borderId="16" xfId="0" applyFont="1" applyBorder="1" applyAlignment="1">
      <alignment horizontal="center" vertical="center" wrapText="1"/>
    </xf>
    <xf numFmtId="0" fontId="23" fillId="10" borderId="1" xfId="0" applyFont="1" applyFill="1" applyBorder="1" applyAlignment="1">
      <alignment horizontal="center" vertical="center"/>
    </xf>
    <xf numFmtId="0" fontId="23" fillId="10" borderId="16" xfId="0" applyFont="1" applyFill="1" applyBorder="1" applyAlignment="1">
      <alignment horizontal="center" vertical="center"/>
    </xf>
    <xf numFmtId="0" fontId="9" fillId="21" borderId="24" xfId="0" applyFont="1" applyFill="1" applyBorder="1" applyAlignment="1">
      <alignment horizontal="center" vertical="center" textRotation="90" wrapText="1"/>
    </xf>
    <xf numFmtId="0" fontId="0" fillId="0" borderId="2" xfId="0" applyBorder="1" applyAlignment="1">
      <alignment horizontal="center" vertical="center"/>
    </xf>
  </cellXfs>
  <cellStyles count="3">
    <cellStyle name="Normale" xfId="0" builtinId="0" customBuiltin="1"/>
    <cellStyle name="Normale 2" xfId="1"/>
    <cellStyle name="Normale 3" xfId="2"/>
  </cellStyles>
  <dxfs count="0"/>
  <tableStyles count="0" defaultTableStyle="TableStyleMedium2" defaultPivotStyle="PivotStyleLight16"/>
  <colors>
    <mruColors>
      <color rgb="FF00FF00"/>
      <color rgb="FF66CCFF"/>
      <color rgb="FFCCEC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3.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LUCIA\Users\Users\margh\Dropbox\ANTICORRUZIONE%20E%20TRASPARENZA\ANTICORRUZIONE%20NELLE%20P.A\AMMINISTRAZIONE%20TRASPARENTE\22_Altri%20contenuti\PTPCT\2020-2022\Allegato%202_Gestione%20del%20rischio%202019_REV23-01-1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LUCIA\Users\Users\fr.fulvi\Documents\prova.xlsx.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Z:\Users\s.vitrano\Documents\Corruzione\AVCP\Struttura%20org_va\Assegnazione_personale_in_corso_13_01_2015VITRANO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zione generale_old"/>
      <sheetName val="Mappatura processi 1"/>
      <sheetName val="Mappatura processi 2"/>
      <sheetName val="Mappatura processi 3"/>
      <sheetName val="competenze"/>
      <sheetName val="Parametri"/>
    </sheetNames>
    <sheetDataSet>
      <sheetData sheetId="0" refreshError="1"/>
      <sheetData sheetId="1" refreshError="1"/>
      <sheetData sheetId="2" refreshError="1"/>
      <sheetData sheetId="3" refreshError="1"/>
      <sheetData sheetId="4" refreshError="1"/>
      <sheetData sheetId="5">
        <row r="3">
          <cell r="B3" t="str">
            <v xml:space="preserve">Dirigente </v>
          </cell>
        </row>
        <row r="4">
          <cell r="B4" t="str">
            <v>Dirigente ispettivo</v>
          </cell>
        </row>
        <row r="5">
          <cell r="B5" t="str">
            <v>Funzionario</v>
          </cell>
        </row>
        <row r="6">
          <cell r="B6" t="str">
            <v>Consiglio</v>
          </cell>
        </row>
        <row r="7">
          <cell r="B7" t="str">
            <v>Dirigente/Funzionario</v>
          </cell>
        </row>
        <row r="8">
          <cell r="B8" t="str">
            <v>Dirigente UIS/Dirigente ispettivo</v>
          </cell>
        </row>
        <row r="11">
          <cell r="B11" t="str">
            <v>Vincolata</v>
          </cell>
          <cell r="D11" t="str">
            <v>Regolamenti</v>
          </cell>
        </row>
        <row r="12">
          <cell r="B12" t="str">
            <v>Discrezionale</v>
          </cell>
          <cell r="D12" t="str">
            <v xml:space="preserve">Regolamento interno dell’Ufficio </v>
          </cell>
        </row>
        <row r="13">
          <cell r="D13" t="str">
            <v>Prassi dell’Ufficio</v>
          </cell>
        </row>
        <row r="18">
          <cell r="B18" t="str">
            <v>Molto bassa</v>
          </cell>
          <cell r="D18" t="str">
            <v>Altissimo</v>
          </cell>
          <cell r="F18" t="str">
            <v>Altissimo</v>
          </cell>
        </row>
        <row r="19">
          <cell r="B19" t="str">
            <v>Bassa</v>
          </cell>
          <cell r="D19" t="str">
            <v>Alto</v>
          </cell>
          <cell r="F19" t="str">
            <v xml:space="preserve">Alto </v>
          </cell>
        </row>
        <row r="20">
          <cell r="B20" t="str">
            <v>Media</v>
          </cell>
          <cell r="F20" t="str">
            <v>Medio</v>
          </cell>
        </row>
        <row r="21">
          <cell r="B21" t="str">
            <v>Alta</v>
          </cell>
        </row>
        <row r="22">
          <cell r="B22" t="str">
            <v>Altissima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glio1"/>
      <sheetName val="prova_xlsx"/>
    </sheetNames>
    <sheetDataSet>
      <sheetData sheetId="0"/>
      <sheetData sheetId="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finitivo"/>
      <sheetName val="Pivot"/>
      <sheetName val="dipendenti"/>
      <sheetName val="dirigenti"/>
      <sheetName val="varie"/>
      <sheetName val="parametri"/>
      <sheetName val="pivot_cat"/>
      <sheetName val="pivot_profili"/>
      <sheetName val="pivot_uff_prov"/>
      <sheetName val="pivot_posizione"/>
      <sheetName val="pivot_tit_studio"/>
    </sheetNames>
    <sheetDataSet>
      <sheetData sheetId="0"/>
      <sheetData sheetId="1"/>
      <sheetData sheetId="2"/>
      <sheetData sheetId="3"/>
      <sheetData sheetId="4"/>
      <sheetData sheetId="5">
        <row r="2">
          <cell r="A2" t="str">
            <v>Segreteria e Staff del Presidente</v>
          </cell>
        </row>
        <row r="3">
          <cell r="A3" t="str">
            <v>Segreteria e Staff del Consiglio</v>
          </cell>
        </row>
        <row r="4">
          <cell r="A4" t="str">
            <v>Segreteria tecnica</v>
          </cell>
        </row>
        <row r="5">
          <cell r="A5" t="str">
            <v>Unità operativa speciale EXPO</v>
          </cell>
        </row>
        <row r="6">
          <cell r="A6" t="str">
            <v xml:space="preserve">Ufficio di indirizzo, determinazioni generali e indicatori per la vigilanza </v>
          </cell>
        </row>
        <row r="7">
          <cell r="A7" t="str">
            <v>Ufficio Piani di vigilanza e vigilanze speciali</v>
          </cell>
        </row>
        <row r="8">
          <cell r="A8" t="str">
            <v>Ufficio Ispettivo</v>
          </cell>
        </row>
        <row r="9">
          <cell r="A9" t="str">
            <v>Ufficio Precontenzioso e Affari Giuridici</v>
          </cell>
        </row>
        <row r="10">
          <cell r="A10" t="str">
            <v>Ufficio Contenzioso Giurisdizionale</v>
          </cell>
        </row>
        <row r="11">
          <cell r="A11" t="str">
            <v xml:space="preserve">Segreteria e Staff del Segretario </v>
          </cell>
        </row>
        <row r="12">
          <cell r="A12" t="str">
            <v>Ufficio Protocollo, Flussi documentali e supporto ai processi decisionali</v>
          </cell>
        </row>
        <row r="13">
          <cell r="A13" t="str">
            <v>Ufficio Risorse umane e finanziarie</v>
          </cell>
        </row>
        <row r="14">
          <cell r="A14" t="str">
            <v>Ufficio Servizi generali Gare, contratti, logistica</v>
          </cell>
        </row>
        <row r="15">
          <cell r="A15" t="str">
            <v>Ufficio Esercizio sistemi informativi</v>
          </cell>
        </row>
        <row r="16">
          <cell r="A16" t="str">
            <v>Ufficio Progettazione e sviluppo Servizi informatici e Gestione del Portale dell’ANAC</v>
          </cell>
        </row>
        <row r="17">
          <cell r="A17" t="str">
            <v>Segreteria e coordinamento AREA Vigilanza</v>
          </cell>
        </row>
        <row r="18">
          <cell r="A18" t="str">
            <v>Ufficio Vigilanza sulle misure anticorruzione e  accreditamento dei Responsabili della prevenzione della corruzione</v>
          </cell>
        </row>
        <row r="19">
          <cell r="A19" t="str">
            <v>Ufficio Vigilanza sugli obblighi di trasparenza</v>
          </cell>
        </row>
        <row r="20">
          <cell r="A20" t="str">
            <v>Ufficio Vigilanza SOA</v>
          </cell>
        </row>
        <row r="21">
          <cell r="A21" t="str">
            <v>Ufficio Vigilanza Attestazioni</v>
          </cell>
        </row>
        <row r="22">
          <cell r="A22" t="str">
            <v>Ufficio Vigilanza Lavori</v>
          </cell>
        </row>
        <row r="23">
          <cell r="A23" t="str">
            <v>Ufficio Vigilanza analisi varianti</v>
          </cell>
        </row>
        <row r="24">
          <cell r="A24" t="str">
            <v>Ufficio Vigilanza Servizi e forniture</v>
          </cell>
        </row>
        <row r="25">
          <cell r="A25" t="str">
            <v xml:space="preserve">Ufficio Sanzioni </v>
          </cell>
        </row>
        <row r="26">
          <cell r="A26" t="str">
            <v>Segreteria e coordinamento AREA Regolazione</v>
          </cell>
        </row>
        <row r="27">
          <cell r="A27" t="str">
            <v>Ufficio Regolazione in materia di anticorruzione, trasparenza e PNA</v>
          </cell>
        </row>
        <row r="28">
          <cell r="A28" t="str">
            <v>Ufficio Regolazione in materia di contratti pubblici</v>
          </cell>
        </row>
        <row r="29">
          <cell r="A29" t="str">
            <v>Ufficio Monitoraggio flussi informativi e verifica adempimenti</v>
          </cell>
        </row>
        <row r="30">
          <cell r="A30" t="str">
            <v>Ufficio Analisi e elaborazioni</v>
          </cell>
        </row>
        <row r="31">
          <cell r="A31" t="str">
            <v>Ufficio Monitoraggio Acquisizione Beni e Servizi e Soggetti aggregatori</v>
          </cell>
        </row>
        <row r="32">
          <cell r="A32" t="str">
            <v>Ufficio Costi standard e prezzi di riferimento</v>
          </cell>
        </row>
        <row r="33">
          <cell r="A33" t="str">
            <v>Ufficio Progettazione flussi informativi del sistema di vigilanza</v>
          </cell>
        </row>
        <row r="34">
          <cell r="A34" t="str">
            <v>Camera arbitrale</v>
          </cell>
        </row>
      </sheetData>
      <sheetData sheetId="6"/>
      <sheetData sheetId="7"/>
      <sheetData sheetId="8"/>
      <sheetData sheetId="9"/>
      <sheetData sheetId="10"/>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82"/>
  <sheetViews>
    <sheetView zoomScale="90" zoomScaleNormal="90" workbookViewId="0">
      <selection activeCell="E25" sqref="E25"/>
    </sheetView>
  </sheetViews>
  <sheetFormatPr defaultColWidth="9.109375" defaultRowHeight="14.4" x14ac:dyDescent="0.3"/>
  <cols>
    <col min="1" max="1" width="5" customWidth="1"/>
    <col min="2" max="2" width="6.109375" customWidth="1"/>
    <col min="3" max="3" width="56.33203125" customWidth="1"/>
    <col min="4" max="4" width="8.5546875" customWidth="1"/>
    <col min="5" max="5" width="67.6640625" customWidth="1"/>
    <col min="6" max="6" width="20" customWidth="1"/>
    <col min="7" max="7" width="19.6640625" style="2" customWidth="1"/>
    <col min="8" max="8" width="9.109375" style="2" customWidth="1"/>
    <col min="9" max="16384" width="9.109375" style="2"/>
  </cols>
  <sheetData>
    <row r="1" spans="1:7" ht="15" customHeight="1" x14ac:dyDescent="0.3">
      <c r="A1" s="242" t="s">
        <v>216</v>
      </c>
      <c r="B1" s="243"/>
      <c r="C1" s="244"/>
      <c r="D1" s="240" t="s">
        <v>217</v>
      </c>
      <c r="E1" s="240"/>
      <c r="F1" s="41"/>
      <c r="G1" s="40"/>
    </row>
    <row r="2" spans="1:7" ht="15.75" customHeight="1" thickBot="1" x14ac:dyDescent="0.35">
      <c r="A2" s="245"/>
      <c r="B2" s="246"/>
      <c r="C2" s="247"/>
      <c r="D2" s="241"/>
      <c r="E2" s="241"/>
      <c r="F2" s="41"/>
      <c r="G2" s="40"/>
    </row>
    <row r="3" spans="1:7" ht="50.25" customHeight="1" x14ac:dyDescent="0.3">
      <c r="A3" s="248" t="s">
        <v>437</v>
      </c>
      <c r="B3" s="237" t="s">
        <v>218</v>
      </c>
      <c r="C3" s="234" t="s">
        <v>278</v>
      </c>
      <c r="D3" s="27">
        <v>1</v>
      </c>
      <c r="E3" s="24" t="s">
        <v>219</v>
      </c>
      <c r="F3" s="39"/>
      <c r="G3" s="40"/>
    </row>
    <row r="4" spans="1:7" ht="41.25" customHeight="1" x14ac:dyDescent="0.3">
      <c r="A4" s="249"/>
      <c r="B4" s="238"/>
      <c r="C4" s="235"/>
      <c r="D4" s="27">
        <v>2</v>
      </c>
      <c r="E4" s="24" t="s">
        <v>502</v>
      </c>
      <c r="F4" s="38"/>
      <c r="G4" s="40"/>
    </row>
    <row r="5" spans="1:7" ht="43.5" customHeight="1" x14ac:dyDescent="0.3">
      <c r="A5" s="249"/>
      <c r="B5" s="238"/>
      <c r="C5" s="235"/>
      <c r="D5" s="27">
        <v>3</v>
      </c>
      <c r="E5" s="28" t="s">
        <v>280</v>
      </c>
      <c r="F5" s="38"/>
      <c r="G5" s="40"/>
    </row>
    <row r="6" spans="1:7" ht="45.75" customHeight="1" x14ac:dyDescent="0.3">
      <c r="A6" s="249"/>
      <c r="B6" s="238"/>
      <c r="C6" s="235"/>
      <c r="D6" s="27">
        <v>4</v>
      </c>
      <c r="E6" s="28" t="s">
        <v>220</v>
      </c>
      <c r="F6" s="38"/>
      <c r="G6" s="40"/>
    </row>
    <row r="7" spans="1:7" ht="41.25" customHeight="1" x14ac:dyDescent="0.3">
      <c r="A7" s="249"/>
      <c r="B7" s="238"/>
      <c r="C7" s="235"/>
      <c r="D7" s="25">
        <v>5</v>
      </c>
      <c r="E7" s="26" t="s">
        <v>221</v>
      </c>
      <c r="F7" s="38"/>
      <c r="G7" s="40"/>
    </row>
    <row r="8" spans="1:7" ht="48.75" customHeight="1" thickBot="1" x14ac:dyDescent="0.35">
      <c r="A8" s="249"/>
      <c r="B8" s="239"/>
      <c r="C8" s="236"/>
      <c r="D8" s="25">
        <v>6</v>
      </c>
      <c r="E8" s="26" t="s">
        <v>222</v>
      </c>
      <c r="F8" s="38"/>
      <c r="G8" s="40"/>
    </row>
    <row r="9" spans="1:7" ht="51" customHeight="1" x14ac:dyDescent="0.3">
      <c r="A9" s="249"/>
      <c r="B9" s="252" t="s">
        <v>223</v>
      </c>
      <c r="C9" s="234" t="s">
        <v>235</v>
      </c>
      <c r="D9" s="22">
        <v>1</v>
      </c>
      <c r="E9" s="52" t="s">
        <v>224</v>
      </c>
      <c r="F9" s="38"/>
      <c r="G9" s="40"/>
    </row>
    <row r="10" spans="1:7" ht="51" customHeight="1" x14ac:dyDescent="0.3">
      <c r="A10" s="249"/>
      <c r="B10" s="253"/>
      <c r="C10" s="235"/>
      <c r="D10" s="25">
        <v>2</v>
      </c>
      <c r="E10" s="26" t="s">
        <v>430</v>
      </c>
      <c r="F10" s="38"/>
      <c r="G10" s="40"/>
    </row>
    <row r="11" spans="1:7" ht="51" customHeight="1" x14ac:dyDescent="0.3">
      <c r="A11" s="249"/>
      <c r="B11" s="51"/>
      <c r="C11" s="235"/>
      <c r="D11" s="25">
        <v>3</v>
      </c>
      <c r="E11" s="26" t="s">
        <v>431</v>
      </c>
      <c r="F11" s="38"/>
      <c r="G11" s="40"/>
    </row>
    <row r="12" spans="1:7" ht="51" customHeight="1" x14ac:dyDescent="0.3">
      <c r="A12" s="249"/>
      <c r="B12" s="51"/>
      <c r="C12" s="235"/>
      <c r="D12" s="25">
        <v>4</v>
      </c>
      <c r="E12" s="26" t="s">
        <v>432</v>
      </c>
      <c r="F12" s="38"/>
      <c r="G12" s="40"/>
    </row>
    <row r="13" spans="1:7" ht="51" customHeight="1" x14ac:dyDescent="0.3">
      <c r="A13" s="249"/>
      <c r="B13" s="51"/>
      <c r="C13" s="235"/>
      <c r="D13" s="25">
        <v>5</v>
      </c>
      <c r="E13" s="26" t="s">
        <v>392</v>
      </c>
      <c r="F13" s="38"/>
      <c r="G13" s="40"/>
    </row>
    <row r="14" spans="1:7" ht="51" customHeight="1" thickBot="1" x14ac:dyDescent="0.35">
      <c r="A14" s="249"/>
      <c r="B14" s="51"/>
      <c r="C14" s="236"/>
      <c r="D14" s="25">
        <v>6</v>
      </c>
      <c r="E14" s="26" t="s">
        <v>397</v>
      </c>
      <c r="F14" s="38"/>
      <c r="G14" s="40"/>
    </row>
    <row r="15" spans="1:7" ht="36.75" customHeight="1" x14ac:dyDescent="0.3">
      <c r="A15" s="249"/>
      <c r="B15" s="250" t="s">
        <v>225</v>
      </c>
      <c r="C15" s="234" t="s">
        <v>226</v>
      </c>
      <c r="D15" s="27">
        <v>1</v>
      </c>
      <c r="E15" s="28" t="s">
        <v>227</v>
      </c>
      <c r="F15" s="38"/>
      <c r="G15" s="40"/>
    </row>
    <row r="16" spans="1:7" ht="36" customHeight="1" thickBot="1" x14ac:dyDescent="0.35">
      <c r="A16" s="249"/>
      <c r="B16" s="251"/>
      <c r="C16" s="236"/>
      <c r="D16" s="25">
        <v>2</v>
      </c>
      <c r="E16" s="26" t="s">
        <v>228</v>
      </c>
      <c r="F16" s="38"/>
      <c r="G16" s="40"/>
    </row>
    <row r="17" spans="1:7" ht="70.5" customHeight="1" thickBot="1" x14ac:dyDescent="0.35">
      <c r="A17" s="249"/>
      <c r="B17" s="254" t="s">
        <v>229</v>
      </c>
      <c r="C17" s="256" t="s">
        <v>236</v>
      </c>
      <c r="D17" s="22">
        <v>1</v>
      </c>
      <c r="E17" s="30" t="s">
        <v>474</v>
      </c>
      <c r="F17" s="38"/>
      <c r="G17" s="40"/>
    </row>
    <row r="18" spans="1:7" ht="70.5" customHeight="1" thickBot="1" x14ac:dyDescent="0.35">
      <c r="A18" s="249"/>
      <c r="B18" s="255"/>
      <c r="C18" s="257"/>
      <c r="D18" s="224">
        <v>2</v>
      </c>
      <c r="E18" s="23" t="s">
        <v>475</v>
      </c>
      <c r="F18" s="38"/>
      <c r="G18" s="40"/>
    </row>
    <row r="19" spans="1:7" ht="44.25" customHeight="1" x14ac:dyDescent="0.3">
      <c r="A19" s="283" t="s">
        <v>230</v>
      </c>
      <c r="B19" s="287" t="s">
        <v>218</v>
      </c>
      <c r="C19" s="289" t="s">
        <v>231</v>
      </c>
      <c r="D19" s="225">
        <v>1</v>
      </c>
      <c r="E19" s="226" t="s">
        <v>200</v>
      </c>
      <c r="F19" s="38"/>
      <c r="G19" s="40"/>
    </row>
    <row r="20" spans="1:7" ht="44.25" customHeight="1" x14ac:dyDescent="0.3">
      <c r="A20" s="284"/>
      <c r="B20" s="288"/>
      <c r="C20" s="290"/>
      <c r="D20" s="27">
        <v>2</v>
      </c>
      <c r="E20" s="227" t="s">
        <v>203</v>
      </c>
      <c r="F20" s="38"/>
      <c r="G20" s="40"/>
    </row>
    <row r="21" spans="1:7" ht="69" customHeight="1" x14ac:dyDescent="0.3">
      <c r="A21" s="284"/>
      <c r="B21" s="288"/>
      <c r="C21" s="290"/>
      <c r="D21" s="27">
        <v>3</v>
      </c>
      <c r="E21" s="228" t="s">
        <v>281</v>
      </c>
      <c r="F21" s="38"/>
      <c r="G21" s="40"/>
    </row>
    <row r="22" spans="1:7" ht="69" customHeight="1" thickBot="1" x14ac:dyDescent="0.35">
      <c r="A22" s="284"/>
      <c r="B22" s="288"/>
      <c r="C22" s="291"/>
      <c r="D22" s="229">
        <v>4</v>
      </c>
      <c r="E22" s="230" t="s">
        <v>282</v>
      </c>
      <c r="F22" s="38"/>
      <c r="G22" s="40"/>
    </row>
    <row r="23" spans="1:7" ht="111" customHeight="1" x14ac:dyDescent="0.3">
      <c r="A23" s="284"/>
      <c r="B23" s="157" t="s">
        <v>223</v>
      </c>
      <c r="C23" s="23" t="s">
        <v>232</v>
      </c>
      <c r="D23" s="22">
        <v>1</v>
      </c>
      <c r="E23" s="23" t="s">
        <v>233</v>
      </c>
      <c r="F23" s="39"/>
      <c r="G23" s="40"/>
    </row>
    <row r="24" spans="1:7" ht="103.5" customHeight="1" x14ac:dyDescent="0.3">
      <c r="A24" s="284"/>
      <c r="B24" s="286" t="s">
        <v>225</v>
      </c>
      <c r="C24" s="158" t="s">
        <v>234</v>
      </c>
      <c r="D24" s="25">
        <v>1</v>
      </c>
      <c r="E24" s="29" t="s">
        <v>215</v>
      </c>
      <c r="F24" s="39"/>
      <c r="G24" s="40"/>
    </row>
    <row r="25" spans="1:7" ht="89.25" customHeight="1" x14ac:dyDescent="0.3">
      <c r="A25" s="285"/>
      <c r="B25" s="286"/>
      <c r="C25" s="29" t="s">
        <v>587</v>
      </c>
      <c r="D25" s="25">
        <v>2</v>
      </c>
      <c r="E25" s="29" t="s">
        <v>546</v>
      </c>
      <c r="F25" s="39"/>
      <c r="G25" s="40"/>
    </row>
    <row r="26" spans="1:7" x14ac:dyDescent="0.3">
      <c r="F26" s="37"/>
      <c r="G26" s="40"/>
    </row>
    <row r="27" spans="1:7" ht="27" customHeight="1" x14ac:dyDescent="0.3">
      <c r="A27" s="260" t="s">
        <v>237</v>
      </c>
      <c r="B27" s="261"/>
      <c r="C27" s="262"/>
      <c r="E27" s="19" t="s">
        <v>249</v>
      </c>
      <c r="F27" s="36"/>
      <c r="G27" s="40"/>
    </row>
    <row r="28" spans="1:7" ht="45.75" customHeight="1" x14ac:dyDescent="0.3">
      <c r="A28" s="263" t="s">
        <v>248</v>
      </c>
      <c r="B28" s="264"/>
      <c r="C28" s="20" t="s">
        <v>238</v>
      </c>
      <c r="E28" s="21" t="s">
        <v>251</v>
      </c>
      <c r="F28" s="35"/>
      <c r="G28" s="40"/>
    </row>
    <row r="29" spans="1:7" ht="39" customHeight="1" x14ac:dyDescent="0.3">
      <c r="A29" s="265"/>
      <c r="B29" s="266"/>
      <c r="C29" s="20" t="s">
        <v>239</v>
      </c>
      <c r="E29" s="21" t="s">
        <v>252</v>
      </c>
      <c r="F29" s="35"/>
      <c r="G29" s="40"/>
    </row>
    <row r="30" spans="1:7" ht="38.25" customHeight="1" x14ac:dyDescent="0.3">
      <c r="A30" s="265"/>
      <c r="B30" s="266"/>
      <c r="C30" s="20" t="s">
        <v>240</v>
      </c>
      <c r="E30" s="21" t="s">
        <v>253</v>
      </c>
      <c r="F30" s="35"/>
      <c r="G30" s="40"/>
    </row>
    <row r="31" spans="1:7" ht="44.25" customHeight="1" x14ac:dyDescent="0.3">
      <c r="A31" s="265"/>
      <c r="B31" s="266"/>
      <c r="C31" s="20" t="s">
        <v>277</v>
      </c>
      <c r="E31" s="21" t="s">
        <v>254</v>
      </c>
      <c r="F31" s="35"/>
      <c r="G31" s="40"/>
    </row>
    <row r="32" spans="1:7" ht="28.5" customHeight="1" x14ac:dyDescent="0.3">
      <c r="A32" s="265"/>
      <c r="B32" s="266"/>
      <c r="C32" s="20" t="s">
        <v>241</v>
      </c>
      <c r="E32" s="21" t="s">
        <v>255</v>
      </c>
      <c r="F32" s="35"/>
      <c r="G32" s="40"/>
    </row>
    <row r="33" spans="1:8" ht="25.5" customHeight="1" x14ac:dyDescent="0.3">
      <c r="A33" s="265"/>
      <c r="B33" s="266"/>
      <c r="C33" s="20" t="s">
        <v>242</v>
      </c>
      <c r="E33" s="21" t="s">
        <v>250</v>
      </c>
      <c r="F33" s="35"/>
      <c r="G33" s="40"/>
    </row>
    <row r="34" spans="1:8" ht="27" customHeight="1" x14ac:dyDescent="0.3">
      <c r="A34" s="265"/>
      <c r="B34" s="266"/>
      <c r="C34" s="20" t="s">
        <v>243</v>
      </c>
      <c r="E34" s="21"/>
      <c r="F34" s="35"/>
      <c r="G34" s="40"/>
    </row>
    <row r="35" spans="1:8" ht="25.5" customHeight="1" x14ac:dyDescent="0.3">
      <c r="A35" s="265"/>
      <c r="B35" s="266"/>
      <c r="C35" s="20" t="s">
        <v>244</v>
      </c>
      <c r="E35" s="21"/>
      <c r="F35" s="35"/>
      <c r="G35" s="40"/>
    </row>
    <row r="36" spans="1:8" ht="29.25" customHeight="1" x14ac:dyDescent="0.3">
      <c r="A36" s="265"/>
      <c r="B36" s="266"/>
      <c r="C36" s="20" t="s">
        <v>245</v>
      </c>
      <c r="E36" s="21"/>
      <c r="F36" s="35"/>
      <c r="G36" s="40"/>
    </row>
    <row r="37" spans="1:8" ht="30.75" customHeight="1" x14ac:dyDescent="0.3">
      <c r="A37" s="265"/>
      <c r="B37" s="266"/>
      <c r="C37" s="20" t="s">
        <v>246</v>
      </c>
      <c r="E37" s="21"/>
      <c r="F37" s="35"/>
      <c r="G37" s="40"/>
    </row>
    <row r="38" spans="1:8" ht="39.75" customHeight="1" x14ac:dyDescent="0.3">
      <c r="A38" s="267"/>
      <c r="B38" s="268"/>
      <c r="C38" s="20" t="s">
        <v>247</v>
      </c>
      <c r="E38" s="21"/>
      <c r="F38" s="35"/>
      <c r="G38" s="40"/>
    </row>
    <row r="40" spans="1:8" ht="36" customHeight="1" x14ac:dyDescent="0.3">
      <c r="A40" s="260" t="s">
        <v>256</v>
      </c>
      <c r="B40" s="261"/>
      <c r="C40" s="262"/>
      <c r="E40" s="258" t="s">
        <v>597</v>
      </c>
      <c r="F40" s="258"/>
      <c r="G40" s="258"/>
    </row>
    <row r="41" spans="1:8" ht="63.75" customHeight="1" x14ac:dyDescent="0.3">
      <c r="A41" s="259" t="s">
        <v>257</v>
      </c>
      <c r="B41" s="259"/>
      <c r="C41" s="20" t="s">
        <v>258</v>
      </c>
      <c r="E41" s="232" t="s">
        <v>275</v>
      </c>
      <c r="F41" s="45" t="s">
        <v>268</v>
      </c>
      <c r="G41" s="45" t="s">
        <v>269</v>
      </c>
      <c r="H41" s="34"/>
    </row>
    <row r="42" spans="1:8" ht="57.6" x14ac:dyDescent="0.3">
      <c r="A42" s="259"/>
      <c r="B42" s="259"/>
      <c r="C42" s="20" t="s">
        <v>259</v>
      </c>
      <c r="E42" s="49" t="s">
        <v>270</v>
      </c>
      <c r="F42" s="31" t="s">
        <v>269</v>
      </c>
      <c r="G42" s="47" t="s">
        <v>269</v>
      </c>
      <c r="H42" s="33"/>
    </row>
    <row r="43" spans="1:8" ht="106.5" customHeight="1" x14ac:dyDescent="0.3">
      <c r="A43" s="259"/>
      <c r="B43" s="259"/>
      <c r="C43" s="20" t="s">
        <v>260</v>
      </c>
      <c r="E43" s="49" t="s">
        <v>271</v>
      </c>
      <c r="F43" s="46" t="s">
        <v>268</v>
      </c>
      <c r="G43" s="47" t="s">
        <v>269</v>
      </c>
      <c r="H43" s="34"/>
    </row>
    <row r="44" spans="1:8" ht="58.5" customHeight="1" x14ac:dyDescent="0.3">
      <c r="A44" s="259"/>
      <c r="B44" s="259"/>
      <c r="C44" s="20" t="s">
        <v>261</v>
      </c>
      <c r="E44" s="48" t="s">
        <v>272</v>
      </c>
      <c r="F44" s="46" t="s">
        <v>268</v>
      </c>
      <c r="G44" s="47" t="s">
        <v>269</v>
      </c>
      <c r="H44" s="33"/>
    </row>
    <row r="45" spans="1:8" ht="106.5" customHeight="1" x14ac:dyDescent="0.3">
      <c r="A45" s="259"/>
      <c r="B45" s="259"/>
      <c r="C45" s="20" t="s">
        <v>262</v>
      </c>
      <c r="E45" s="48" t="s">
        <v>273</v>
      </c>
      <c r="F45" s="43" t="s">
        <v>276</v>
      </c>
      <c r="G45" s="44" t="s">
        <v>268</v>
      </c>
      <c r="H45" s="33"/>
    </row>
    <row r="46" spans="1:8" ht="43.2" x14ac:dyDescent="0.3">
      <c r="A46" s="259"/>
      <c r="B46" s="259"/>
      <c r="C46" s="20" t="s">
        <v>263</v>
      </c>
      <c r="E46" s="45" t="s">
        <v>274</v>
      </c>
      <c r="F46" s="42" t="s">
        <v>276</v>
      </c>
      <c r="G46" s="42" t="s">
        <v>276</v>
      </c>
      <c r="H46" s="33"/>
    </row>
    <row r="47" spans="1:8" x14ac:dyDescent="0.3">
      <c r="E47" s="32"/>
      <c r="F47" s="32"/>
      <c r="G47" s="33"/>
      <c r="H47" s="33"/>
    </row>
    <row r="48" spans="1:8" ht="41.25" customHeight="1" x14ac:dyDescent="0.3">
      <c r="A48" s="260" t="s">
        <v>284</v>
      </c>
      <c r="B48" s="261"/>
      <c r="C48" s="262"/>
      <c r="D48" s="37"/>
      <c r="E48" s="260" t="s">
        <v>436</v>
      </c>
      <c r="F48" s="261"/>
      <c r="G48" s="262"/>
      <c r="H48" s="34"/>
    </row>
    <row r="49" spans="1:8" ht="175.5" customHeight="1" x14ac:dyDescent="0.3">
      <c r="A49" s="259" t="s">
        <v>264</v>
      </c>
      <c r="B49" s="259"/>
      <c r="C49" s="20" t="s">
        <v>265</v>
      </c>
      <c r="D49" s="37"/>
      <c r="E49" s="269" t="s">
        <v>285</v>
      </c>
      <c r="F49" s="270"/>
      <c r="G49" s="271"/>
      <c r="H49" s="34"/>
    </row>
    <row r="50" spans="1:8" ht="141" customHeight="1" x14ac:dyDescent="0.3">
      <c r="A50" s="259"/>
      <c r="B50" s="259"/>
      <c r="C50" s="20" t="s">
        <v>266</v>
      </c>
      <c r="D50" s="37"/>
      <c r="E50" s="272"/>
      <c r="F50" s="273"/>
      <c r="G50" s="274"/>
      <c r="H50" s="34"/>
    </row>
    <row r="51" spans="1:8" ht="69" customHeight="1" x14ac:dyDescent="0.3">
      <c r="A51" s="259"/>
      <c r="B51" s="259"/>
      <c r="C51" s="20" t="s">
        <v>267</v>
      </c>
      <c r="D51" s="37"/>
      <c r="E51" s="275"/>
      <c r="F51" s="276"/>
      <c r="G51" s="277"/>
      <c r="H51" s="34"/>
    </row>
    <row r="52" spans="1:8" x14ac:dyDescent="0.3">
      <c r="E52" s="17"/>
      <c r="F52" s="17"/>
      <c r="G52" s="18"/>
      <c r="H52" s="18"/>
    </row>
    <row r="53" spans="1:8" ht="36" customHeight="1" x14ac:dyDescent="0.3">
      <c r="A53" s="260" t="s">
        <v>301</v>
      </c>
      <c r="B53" s="261"/>
      <c r="C53" s="262"/>
      <c r="E53" s="19" t="s">
        <v>325</v>
      </c>
    </row>
    <row r="54" spans="1:8" ht="66" customHeight="1" x14ac:dyDescent="0.3">
      <c r="A54" s="259" t="s">
        <v>302</v>
      </c>
      <c r="B54" s="259"/>
      <c r="C54" s="20" t="s">
        <v>352</v>
      </c>
      <c r="E54" s="212" t="s">
        <v>582</v>
      </c>
    </row>
    <row r="55" spans="1:8" ht="66" customHeight="1" x14ac:dyDescent="0.3">
      <c r="A55" s="259"/>
      <c r="B55" s="259"/>
      <c r="C55" s="20" t="s">
        <v>317</v>
      </c>
      <c r="E55" s="20" t="s">
        <v>332</v>
      </c>
    </row>
    <row r="56" spans="1:8" ht="46.5" customHeight="1" x14ac:dyDescent="0.3">
      <c r="A56" s="259"/>
      <c r="B56" s="259"/>
      <c r="C56" s="20" t="s">
        <v>309</v>
      </c>
      <c r="E56" s="20"/>
    </row>
    <row r="57" spans="1:8" ht="66.75" customHeight="1" x14ac:dyDescent="0.3">
      <c r="A57" s="259"/>
      <c r="B57" s="259"/>
      <c r="C57" s="20" t="s">
        <v>319</v>
      </c>
      <c r="E57" s="20"/>
    </row>
    <row r="58" spans="1:8" ht="66.75" customHeight="1" x14ac:dyDescent="0.3">
      <c r="A58" s="259"/>
      <c r="B58" s="259"/>
      <c r="C58" s="20" t="s">
        <v>323</v>
      </c>
      <c r="E58" s="20"/>
    </row>
    <row r="59" spans="1:8" ht="52.5" customHeight="1" x14ac:dyDescent="0.3">
      <c r="A59" s="259"/>
      <c r="B59" s="259"/>
      <c r="C59" s="20" t="s">
        <v>350</v>
      </c>
      <c r="E59" s="20"/>
    </row>
    <row r="60" spans="1:8" ht="48" customHeight="1" x14ac:dyDescent="0.3">
      <c r="A60" s="259" t="s">
        <v>303</v>
      </c>
      <c r="B60" s="259"/>
      <c r="C60" s="20" t="s">
        <v>310</v>
      </c>
      <c r="E60" s="20" t="s">
        <v>328</v>
      </c>
    </row>
    <row r="61" spans="1:8" ht="52.5" customHeight="1" x14ac:dyDescent="0.3">
      <c r="A61" s="259"/>
      <c r="B61" s="259"/>
      <c r="C61" s="20" t="s">
        <v>311</v>
      </c>
      <c r="E61" s="20" t="s">
        <v>330</v>
      </c>
    </row>
    <row r="62" spans="1:8" ht="48" customHeight="1" x14ac:dyDescent="0.3">
      <c r="A62" s="259"/>
      <c r="B62" s="259"/>
      <c r="C62" s="20" t="s">
        <v>333</v>
      </c>
      <c r="E62" s="20" t="s">
        <v>334</v>
      </c>
    </row>
    <row r="63" spans="1:8" ht="58.5" customHeight="1" x14ac:dyDescent="0.3">
      <c r="A63" s="259" t="s">
        <v>304</v>
      </c>
      <c r="B63" s="259"/>
      <c r="C63" s="20" t="s">
        <v>312</v>
      </c>
      <c r="E63" s="20" t="s">
        <v>326</v>
      </c>
    </row>
    <row r="64" spans="1:8" ht="60" customHeight="1" x14ac:dyDescent="0.3">
      <c r="A64" s="259"/>
      <c r="B64" s="259"/>
      <c r="C64" s="20" t="s">
        <v>313</v>
      </c>
      <c r="E64" s="20" t="s">
        <v>327</v>
      </c>
    </row>
    <row r="65" spans="1:5" ht="76.5" customHeight="1" x14ac:dyDescent="0.3">
      <c r="A65" s="259"/>
      <c r="B65" s="259"/>
      <c r="C65" s="20" t="s">
        <v>321</v>
      </c>
      <c r="E65" s="20" t="s">
        <v>353</v>
      </c>
    </row>
    <row r="66" spans="1:5" ht="39.75" customHeight="1" x14ac:dyDescent="0.3">
      <c r="A66" s="259"/>
      <c r="B66" s="259"/>
      <c r="C66" s="20" t="s">
        <v>320</v>
      </c>
      <c r="E66" s="20"/>
    </row>
    <row r="67" spans="1:5" ht="46.5" customHeight="1" x14ac:dyDescent="0.3">
      <c r="A67" s="259"/>
      <c r="B67" s="259"/>
      <c r="C67" s="20" t="s">
        <v>314</v>
      </c>
      <c r="E67" s="20"/>
    </row>
    <row r="68" spans="1:5" ht="35.25" customHeight="1" x14ac:dyDescent="0.3">
      <c r="A68" s="259" t="s">
        <v>305</v>
      </c>
      <c r="B68" s="259"/>
      <c r="C68" s="279" t="s">
        <v>315</v>
      </c>
      <c r="E68" s="279" t="s">
        <v>335</v>
      </c>
    </row>
    <row r="69" spans="1:5" x14ac:dyDescent="0.3">
      <c r="A69" s="259"/>
      <c r="B69" s="259"/>
      <c r="C69" s="280"/>
      <c r="E69" s="280"/>
    </row>
    <row r="70" spans="1:5" ht="84.75" customHeight="1" x14ac:dyDescent="0.3">
      <c r="A70" s="259"/>
      <c r="B70" s="259"/>
      <c r="C70" s="281"/>
      <c r="E70" s="281"/>
    </row>
    <row r="71" spans="1:5" ht="41.25" customHeight="1" x14ac:dyDescent="0.3">
      <c r="A71" s="259" t="s">
        <v>306</v>
      </c>
      <c r="B71" s="259"/>
      <c r="C71" s="20" t="s">
        <v>316</v>
      </c>
      <c r="E71" s="20" t="s">
        <v>337</v>
      </c>
    </row>
    <row r="72" spans="1:5" ht="69" customHeight="1" x14ac:dyDescent="0.3">
      <c r="A72" s="259"/>
      <c r="B72" s="259"/>
      <c r="C72" s="20" t="s">
        <v>351</v>
      </c>
      <c r="E72" s="50"/>
    </row>
    <row r="73" spans="1:5" ht="61.5" customHeight="1" x14ac:dyDescent="0.3">
      <c r="A73" s="259"/>
      <c r="B73" s="259"/>
      <c r="C73" s="20" t="s">
        <v>318</v>
      </c>
      <c r="E73" s="50"/>
    </row>
    <row r="74" spans="1:5" x14ac:dyDescent="0.3">
      <c r="A74" s="259" t="s">
        <v>307</v>
      </c>
      <c r="B74" s="259"/>
      <c r="C74" s="279" t="s">
        <v>322</v>
      </c>
      <c r="E74" s="279" t="s">
        <v>322</v>
      </c>
    </row>
    <row r="75" spans="1:5" x14ac:dyDescent="0.3">
      <c r="A75" s="259"/>
      <c r="B75" s="259"/>
      <c r="C75" s="280"/>
      <c r="E75" s="280"/>
    </row>
    <row r="76" spans="1:5" ht="63.75" customHeight="1" x14ac:dyDescent="0.3">
      <c r="A76" s="259"/>
      <c r="B76" s="259"/>
      <c r="C76" s="281"/>
      <c r="E76" s="281"/>
    </row>
    <row r="77" spans="1:5" x14ac:dyDescent="0.3">
      <c r="A77" s="259" t="s">
        <v>308</v>
      </c>
      <c r="B77" s="259"/>
      <c r="C77" s="279" t="s">
        <v>324</v>
      </c>
      <c r="E77" s="282" t="s">
        <v>329</v>
      </c>
    </row>
    <row r="78" spans="1:5" x14ac:dyDescent="0.3">
      <c r="A78" s="259"/>
      <c r="B78" s="259"/>
      <c r="C78" s="280"/>
      <c r="E78" s="282"/>
    </row>
    <row r="79" spans="1:5" ht="54" customHeight="1" x14ac:dyDescent="0.3">
      <c r="A79" s="259"/>
      <c r="B79" s="259"/>
      <c r="C79" s="281"/>
      <c r="E79" s="282"/>
    </row>
    <row r="80" spans="1:5" x14ac:dyDescent="0.3">
      <c r="A80" s="259" t="s">
        <v>331</v>
      </c>
      <c r="B80" s="259"/>
      <c r="C80" s="278" t="s">
        <v>349</v>
      </c>
      <c r="E80" s="278" t="s">
        <v>336</v>
      </c>
    </row>
    <row r="81" spans="1:5" x14ac:dyDescent="0.3">
      <c r="A81" s="259"/>
      <c r="B81" s="259"/>
      <c r="C81" s="278"/>
      <c r="E81" s="278"/>
    </row>
    <row r="82" spans="1:5" ht="86.25" customHeight="1" x14ac:dyDescent="0.3">
      <c r="A82" s="259"/>
      <c r="B82" s="259"/>
      <c r="C82" s="278"/>
      <c r="E82" s="278"/>
    </row>
  </sheetData>
  <mergeCells count="41">
    <mergeCell ref="A19:A25"/>
    <mergeCell ref="B24:B25"/>
    <mergeCell ref="A80:B82"/>
    <mergeCell ref="C80:C82"/>
    <mergeCell ref="A53:C53"/>
    <mergeCell ref="A54:B59"/>
    <mergeCell ref="A60:B62"/>
    <mergeCell ref="A63:B67"/>
    <mergeCell ref="B19:B22"/>
    <mergeCell ref="C19:C22"/>
    <mergeCell ref="E80:E82"/>
    <mergeCell ref="E74:E76"/>
    <mergeCell ref="E68:E70"/>
    <mergeCell ref="A71:B73"/>
    <mergeCell ref="A74:B76"/>
    <mergeCell ref="A77:B79"/>
    <mergeCell ref="C68:C70"/>
    <mergeCell ref="C74:C76"/>
    <mergeCell ref="C77:C79"/>
    <mergeCell ref="E77:E79"/>
    <mergeCell ref="A68:B70"/>
    <mergeCell ref="E40:G40"/>
    <mergeCell ref="A41:B46"/>
    <mergeCell ref="A48:C48"/>
    <mergeCell ref="A49:B51"/>
    <mergeCell ref="A27:C27"/>
    <mergeCell ref="A28:B38"/>
    <mergeCell ref="A40:C40"/>
    <mergeCell ref="E48:G48"/>
    <mergeCell ref="E49:G51"/>
    <mergeCell ref="C3:C8"/>
    <mergeCell ref="B3:B8"/>
    <mergeCell ref="D1:E2"/>
    <mergeCell ref="A1:C2"/>
    <mergeCell ref="A3:A18"/>
    <mergeCell ref="B15:B16"/>
    <mergeCell ref="C15:C16"/>
    <mergeCell ref="C9:C14"/>
    <mergeCell ref="B9:B10"/>
    <mergeCell ref="B17:B18"/>
    <mergeCell ref="C17:C18"/>
  </mergeCells>
  <pageMargins left="0.70866141732283516" right="0.70866141732283516" top="0" bottom="0" header="0" footer="0"/>
  <pageSetup paperSize="9" scale="1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14"/>
  <sheetViews>
    <sheetView tabSelected="1" zoomScale="60" zoomScaleNormal="60" workbookViewId="0">
      <selection activeCell="F4" sqref="F4"/>
    </sheetView>
  </sheetViews>
  <sheetFormatPr defaultColWidth="9.109375" defaultRowHeight="15.6" x14ac:dyDescent="0.3"/>
  <cols>
    <col min="1" max="1" width="22.109375" style="126" customWidth="1"/>
    <col min="2" max="2" width="7.109375" style="126" customWidth="1"/>
    <col min="3" max="3" width="40.5546875" style="126" customWidth="1"/>
    <col min="4" max="4" width="7.109375" style="126" customWidth="1"/>
    <col min="5" max="5" width="40.5546875" style="126" customWidth="1"/>
    <col min="6" max="7" width="30.109375" style="126" customWidth="1"/>
    <col min="8" max="8" width="22.5546875" style="126" customWidth="1"/>
    <col min="9" max="9" width="45.5546875" style="126" customWidth="1"/>
    <col min="10" max="10" width="34.33203125" style="126" customWidth="1"/>
    <col min="11" max="13" width="22.5546875" style="126" customWidth="1"/>
    <col min="14" max="14" width="50" style="126" customWidth="1"/>
    <col min="15" max="15" width="79.109375" style="126" customWidth="1"/>
    <col min="16" max="16" width="31.44140625" style="126" customWidth="1"/>
    <col min="17" max="17" width="19.5546875" style="126" customWidth="1"/>
    <col min="18" max="18" width="27" style="126" customWidth="1"/>
    <col min="19" max="19" width="25.109375" style="126" customWidth="1"/>
    <col min="20" max="20" width="25.5546875" style="126" customWidth="1"/>
    <col min="21" max="21" width="23.6640625" style="126" customWidth="1"/>
    <col min="22" max="16384" width="9.109375" style="126"/>
  </cols>
  <sheetData>
    <row r="1" spans="1:21" ht="51" customHeight="1" thickBot="1" x14ac:dyDescent="0.35">
      <c r="A1" s="395" t="s">
        <v>354</v>
      </c>
      <c r="B1" s="395"/>
      <c r="C1" s="395"/>
      <c r="D1" s="395"/>
      <c r="E1" s="395"/>
      <c r="F1" s="395"/>
      <c r="G1" s="395"/>
      <c r="H1" s="395"/>
      <c r="I1" s="421" t="s">
        <v>8</v>
      </c>
      <c r="J1" s="421"/>
      <c r="K1" s="421"/>
      <c r="L1" s="421"/>
      <c r="M1" s="421"/>
      <c r="N1" s="407" t="s">
        <v>9</v>
      </c>
      <c r="O1" s="407"/>
      <c r="P1" s="407"/>
      <c r="Q1" s="407"/>
      <c r="R1" s="407"/>
      <c r="S1" s="407"/>
      <c r="T1" s="407"/>
      <c r="U1" s="407"/>
    </row>
    <row r="2" spans="1:21" ht="51" customHeight="1" thickBot="1" x14ac:dyDescent="0.35">
      <c r="A2" s="408" t="s">
        <v>195</v>
      </c>
      <c r="B2" s="408" t="s">
        <v>193</v>
      </c>
      <c r="C2" s="371" t="s">
        <v>194</v>
      </c>
      <c r="D2" s="408" t="s">
        <v>196</v>
      </c>
      <c r="E2" s="371" t="s">
        <v>355</v>
      </c>
      <c r="F2" s="371" t="s">
        <v>10</v>
      </c>
      <c r="G2" s="371" t="s">
        <v>11</v>
      </c>
      <c r="H2" s="371" t="s">
        <v>12</v>
      </c>
      <c r="I2" s="378" t="s">
        <v>13</v>
      </c>
      <c r="J2" s="378" t="s">
        <v>435</v>
      </c>
      <c r="K2" s="378" t="s">
        <v>14</v>
      </c>
      <c r="L2" s="378"/>
      <c r="M2" s="378"/>
      <c r="N2" s="356" t="s">
        <v>197</v>
      </c>
      <c r="O2" s="356" t="s">
        <v>15</v>
      </c>
      <c r="P2" s="356" t="s">
        <v>16</v>
      </c>
      <c r="Q2" s="410" t="s">
        <v>17</v>
      </c>
      <c r="R2" s="410"/>
      <c r="S2" s="410"/>
      <c r="T2" s="410"/>
      <c r="U2" s="410"/>
    </row>
    <row r="3" spans="1:21" ht="128.25" customHeight="1" thickBot="1" x14ac:dyDescent="0.35">
      <c r="A3" s="409"/>
      <c r="B3" s="408"/>
      <c r="C3" s="371"/>
      <c r="D3" s="409"/>
      <c r="E3" s="372"/>
      <c r="F3" s="372"/>
      <c r="G3" s="372"/>
      <c r="H3" s="372"/>
      <c r="I3" s="379"/>
      <c r="J3" s="378"/>
      <c r="K3" s="67" t="s">
        <v>18</v>
      </c>
      <c r="L3" s="67" t="s">
        <v>19</v>
      </c>
      <c r="M3" s="67" t="s">
        <v>20</v>
      </c>
      <c r="N3" s="356"/>
      <c r="O3" s="356"/>
      <c r="P3" s="356"/>
      <c r="Q3" s="145" t="s">
        <v>593</v>
      </c>
      <c r="R3" s="145" t="s">
        <v>439</v>
      </c>
      <c r="S3" s="145" t="s">
        <v>21</v>
      </c>
      <c r="T3" s="145" t="s">
        <v>440</v>
      </c>
      <c r="U3" s="145" t="s">
        <v>22</v>
      </c>
    </row>
    <row r="4" spans="1:21" ht="228" customHeight="1" x14ac:dyDescent="0.3">
      <c r="A4" s="498" t="s">
        <v>234</v>
      </c>
      <c r="B4" s="153">
        <v>1</v>
      </c>
      <c r="C4" s="153" t="s">
        <v>215</v>
      </c>
      <c r="D4" s="152" t="s">
        <v>356</v>
      </c>
      <c r="E4" s="153" t="s">
        <v>545</v>
      </c>
      <c r="F4" s="154" t="s">
        <v>170</v>
      </c>
      <c r="G4" s="154" t="s">
        <v>33</v>
      </c>
      <c r="H4" s="154" t="s">
        <v>26</v>
      </c>
      <c r="I4" s="152" t="s">
        <v>433</v>
      </c>
      <c r="J4" s="152" t="s">
        <v>434</v>
      </c>
      <c r="K4" s="73" t="s">
        <v>186</v>
      </c>
      <c r="L4" s="110" t="s">
        <v>188</v>
      </c>
      <c r="M4" s="206" t="s">
        <v>192</v>
      </c>
      <c r="N4" s="152" t="s">
        <v>592</v>
      </c>
      <c r="O4" s="152" t="s">
        <v>584</v>
      </c>
      <c r="P4" s="152" t="s">
        <v>586</v>
      </c>
      <c r="Q4" s="152" t="s">
        <v>31</v>
      </c>
      <c r="R4" s="204">
        <v>45107</v>
      </c>
      <c r="S4" s="152" t="s">
        <v>255</v>
      </c>
      <c r="T4" s="152" t="s">
        <v>511</v>
      </c>
      <c r="U4" s="152" t="s">
        <v>170</v>
      </c>
    </row>
    <row r="5" spans="1:21" ht="204" customHeight="1" x14ac:dyDescent="0.3">
      <c r="A5" s="498"/>
      <c r="B5" s="153">
        <v>2</v>
      </c>
      <c r="C5" s="153" t="s">
        <v>600</v>
      </c>
      <c r="D5" s="152" t="s">
        <v>411</v>
      </c>
      <c r="E5" s="153" t="s">
        <v>577</v>
      </c>
      <c r="F5" s="154" t="s">
        <v>170</v>
      </c>
      <c r="G5" s="154" t="s">
        <v>33</v>
      </c>
      <c r="H5" s="154" t="s">
        <v>26</v>
      </c>
      <c r="I5" s="152" t="s">
        <v>433</v>
      </c>
      <c r="J5" s="152" t="s">
        <v>434</v>
      </c>
      <c r="K5" s="73" t="s">
        <v>186</v>
      </c>
      <c r="L5" s="110" t="s">
        <v>188</v>
      </c>
      <c r="M5" s="206" t="s">
        <v>192</v>
      </c>
      <c r="N5" s="152" t="s">
        <v>592</v>
      </c>
      <c r="O5" s="152" t="s">
        <v>585</v>
      </c>
      <c r="P5" s="152" t="s">
        <v>586</v>
      </c>
      <c r="Q5" s="152" t="s">
        <v>31</v>
      </c>
      <c r="R5" s="204">
        <v>45107</v>
      </c>
      <c r="S5" s="152" t="s">
        <v>255</v>
      </c>
      <c r="T5" s="152" t="s">
        <v>511</v>
      </c>
      <c r="U5" s="152" t="s">
        <v>170</v>
      </c>
    </row>
    <row r="12" spans="1:21" ht="52.5" customHeight="1" x14ac:dyDescent="0.3">
      <c r="A12" s="123"/>
      <c r="B12" s="122"/>
      <c r="C12" s="123"/>
      <c r="D12" s="122"/>
      <c r="E12" s="122"/>
      <c r="F12" s="139"/>
      <c r="G12" s="492" t="s">
        <v>289</v>
      </c>
      <c r="H12" s="493"/>
    </row>
    <row r="13" spans="1:21" ht="26.25" customHeight="1" x14ac:dyDescent="0.3">
      <c r="B13" s="136"/>
      <c r="C13" s="494" t="s">
        <v>283</v>
      </c>
      <c r="D13" s="495"/>
      <c r="E13" s="122"/>
      <c r="F13" s="137" t="s">
        <v>46</v>
      </c>
      <c r="G13" s="496" t="s">
        <v>47</v>
      </c>
      <c r="H13" s="497"/>
    </row>
    <row r="14" spans="1:21" x14ac:dyDescent="0.3">
      <c r="A14" s="123"/>
      <c r="B14" s="122"/>
      <c r="C14" s="123"/>
      <c r="D14" s="122"/>
      <c r="E14" s="122"/>
      <c r="F14" s="137" t="s">
        <v>48</v>
      </c>
      <c r="G14" s="496" t="s">
        <v>49</v>
      </c>
      <c r="H14" s="497"/>
    </row>
  </sheetData>
  <mergeCells count="23">
    <mergeCell ref="A4:A5"/>
    <mergeCell ref="G14:H14"/>
    <mergeCell ref="I2:I3"/>
    <mergeCell ref="J2:J3"/>
    <mergeCell ref="F2:F3"/>
    <mergeCell ref="G2:G3"/>
    <mergeCell ref="H2:H3"/>
    <mergeCell ref="I1:M1"/>
    <mergeCell ref="N1:U1"/>
    <mergeCell ref="Q2:U2"/>
    <mergeCell ref="G12:H12"/>
    <mergeCell ref="C13:D13"/>
    <mergeCell ref="G13:H13"/>
    <mergeCell ref="N2:N3"/>
    <mergeCell ref="O2:O3"/>
    <mergeCell ref="P2:P3"/>
    <mergeCell ref="K2:M2"/>
    <mergeCell ref="A1:H1"/>
    <mergeCell ref="A2:A3"/>
    <mergeCell ref="B2:B3"/>
    <mergeCell ref="C2:C3"/>
    <mergeCell ref="D2:D3"/>
    <mergeCell ref="E2:E3"/>
  </mergeCells>
  <dataValidations count="3">
    <dataValidation type="list" allowBlank="1" showInputMessage="1" showErrorMessage="1" sqref="G4:G5">
      <formula1>attività</formula1>
    </dataValidation>
    <dataValidation type="list" allowBlank="1" showInputMessage="1" showErrorMessage="1" sqref="F4:F5">
      <formula1>responsabilità</formula1>
    </dataValidation>
    <dataValidation type="list" allowBlank="1" showInputMessage="1" showErrorMessage="1" sqref="H4:H5">
      <formula1>attivita</formula1>
    </dataValidation>
  </dataValidations>
  <pageMargins left="0.7" right="0.7" top="0.75" bottom="0.75" header="0.3" footer="0.3"/>
  <pageSetup paperSize="8" scale="30" fitToHeight="0"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Parametri!$B$20:$B$24</xm:f>
          </x14:formula1>
          <xm:sqref>L4:L5</xm:sqref>
        </x14:dataValidation>
        <x14:dataValidation type="list" allowBlank="1" showInputMessage="1" showErrorMessage="1">
          <x14:formula1>
            <xm:f>Parametri!$D$20:$D$21</xm:f>
          </x14:formula1>
          <xm:sqref>K4:K5</xm:sqref>
        </x14:dataValidation>
        <x14:dataValidation type="list" allowBlank="1" showInputMessage="1" showErrorMessage="1">
          <x14:formula1>
            <xm:f>Parametri!$B$27:$B$29</xm:f>
          </x14:formula1>
          <xm:sqref>M4:M5</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31"/>
  <sheetViews>
    <sheetView workbookViewId="0"/>
  </sheetViews>
  <sheetFormatPr defaultRowHeight="14.4" x14ac:dyDescent="0.3"/>
  <cols>
    <col min="1" max="1" width="14.5546875" customWidth="1"/>
    <col min="2" max="2" width="10" customWidth="1"/>
    <col min="3" max="3" width="97.5546875" style="11" customWidth="1"/>
    <col min="4" max="4" width="14.44140625" customWidth="1"/>
    <col min="5" max="5" width="9.109375" customWidth="1"/>
  </cols>
  <sheetData>
    <row r="1" spans="1:37" x14ac:dyDescent="0.3">
      <c r="A1" s="12" t="s">
        <v>50</v>
      </c>
      <c r="B1" s="12" t="s">
        <v>51</v>
      </c>
      <c r="C1" s="12" t="s">
        <v>52</v>
      </c>
      <c r="D1" s="12" t="s">
        <v>43</v>
      </c>
    </row>
    <row r="2" spans="1:37" ht="86.4" x14ac:dyDescent="0.3">
      <c r="A2" s="12" t="s">
        <v>2</v>
      </c>
      <c r="B2" s="12" t="s">
        <v>3</v>
      </c>
      <c r="C2" s="12" t="s">
        <v>6</v>
      </c>
      <c r="D2" s="10" t="s">
        <v>53</v>
      </c>
    </row>
    <row r="3" spans="1:37" ht="43.2" x14ac:dyDescent="0.3">
      <c r="A3" s="12" t="s">
        <v>54</v>
      </c>
      <c r="B3" s="12" t="s">
        <v>55</v>
      </c>
      <c r="C3" s="12" t="s">
        <v>56</v>
      </c>
      <c r="D3" s="10" t="s">
        <v>53</v>
      </c>
    </row>
    <row r="4" spans="1:37" ht="43.2" x14ac:dyDescent="0.3">
      <c r="A4" s="12" t="s">
        <v>57</v>
      </c>
      <c r="B4" s="12" t="s">
        <v>58</v>
      </c>
      <c r="C4" s="12" t="s">
        <v>59</v>
      </c>
      <c r="D4" s="10" t="s">
        <v>53</v>
      </c>
    </row>
    <row r="5" spans="1:37" ht="28.8" x14ac:dyDescent="0.3">
      <c r="A5" s="12" t="s">
        <v>60</v>
      </c>
      <c r="B5" s="12" t="s">
        <v>61</v>
      </c>
      <c r="C5" s="12" t="s">
        <v>62</v>
      </c>
      <c r="D5" s="10" t="s">
        <v>53</v>
      </c>
    </row>
    <row r="6" spans="1:37" ht="244.8" x14ac:dyDescent="0.3">
      <c r="A6" s="12" t="s">
        <v>63</v>
      </c>
      <c r="B6" s="12" t="s">
        <v>64</v>
      </c>
      <c r="C6" s="12" t="s">
        <v>65</v>
      </c>
      <c r="D6" s="10" t="s">
        <v>53</v>
      </c>
    </row>
    <row r="7" spans="1:37" ht="100.8" x14ac:dyDescent="0.3">
      <c r="A7" s="12" t="s">
        <v>66</v>
      </c>
      <c r="B7" s="12" t="s">
        <v>67</v>
      </c>
      <c r="C7" s="12" t="s">
        <v>68</v>
      </c>
      <c r="D7" s="10" t="s">
        <v>69</v>
      </c>
      <c r="AK7" t="s">
        <v>70</v>
      </c>
    </row>
    <row r="8" spans="1:37" ht="86.4" x14ac:dyDescent="0.3">
      <c r="A8" s="12" t="s">
        <v>71</v>
      </c>
      <c r="B8" s="12" t="s">
        <v>72</v>
      </c>
      <c r="C8" s="12" t="s">
        <v>73</v>
      </c>
      <c r="D8" s="10" t="s">
        <v>74</v>
      </c>
      <c r="AK8" t="s">
        <v>70</v>
      </c>
    </row>
    <row r="9" spans="1:37" ht="72" x14ac:dyDescent="0.3">
      <c r="A9" s="12" t="s">
        <v>75</v>
      </c>
      <c r="B9" s="12" t="s">
        <v>76</v>
      </c>
      <c r="C9" s="12" t="s">
        <v>77</v>
      </c>
      <c r="D9" s="10" t="s">
        <v>78</v>
      </c>
      <c r="AK9" t="s">
        <v>70</v>
      </c>
    </row>
    <row r="10" spans="1:37" ht="72" x14ac:dyDescent="0.3">
      <c r="A10" s="12" t="s">
        <v>79</v>
      </c>
      <c r="B10" s="12" t="s">
        <v>80</v>
      </c>
      <c r="C10" s="12" t="s">
        <v>81</v>
      </c>
      <c r="D10" s="10" t="s">
        <v>82</v>
      </c>
      <c r="AK10" t="s">
        <v>70</v>
      </c>
    </row>
    <row r="11" spans="1:37" ht="144" x14ac:dyDescent="0.3">
      <c r="A11" s="12" t="s">
        <v>83</v>
      </c>
      <c r="B11" s="12" t="s">
        <v>84</v>
      </c>
      <c r="C11" s="12" t="s">
        <v>85</v>
      </c>
      <c r="D11" s="10" t="s">
        <v>53</v>
      </c>
      <c r="AK11" t="s">
        <v>86</v>
      </c>
    </row>
    <row r="12" spans="1:37" ht="100.8" x14ac:dyDescent="0.3">
      <c r="A12" s="12" t="s">
        <v>87</v>
      </c>
      <c r="B12" s="12" t="s">
        <v>88</v>
      </c>
      <c r="C12" s="12" t="s">
        <v>89</v>
      </c>
      <c r="D12" s="10" t="s">
        <v>90</v>
      </c>
      <c r="AK12" t="s">
        <v>86</v>
      </c>
    </row>
    <row r="13" spans="1:37" ht="129.6" x14ac:dyDescent="0.3">
      <c r="A13" s="12" t="s">
        <v>91</v>
      </c>
      <c r="B13" s="12" t="s">
        <v>92</v>
      </c>
      <c r="C13" s="12" t="s">
        <v>93</v>
      </c>
      <c r="D13" s="10" t="s">
        <v>94</v>
      </c>
      <c r="AK13" t="s">
        <v>86</v>
      </c>
    </row>
    <row r="14" spans="1:37" ht="72" x14ac:dyDescent="0.3">
      <c r="A14" s="12" t="s">
        <v>95</v>
      </c>
      <c r="B14" s="12" t="s">
        <v>96</v>
      </c>
      <c r="C14" s="12" t="s">
        <v>97</v>
      </c>
      <c r="D14" s="10" t="s">
        <v>98</v>
      </c>
      <c r="AK14" t="s">
        <v>86</v>
      </c>
    </row>
    <row r="15" spans="1:37" ht="72" x14ac:dyDescent="0.3">
      <c r="A15" s="12" t="s">
        <v>99</v>
      </c>
      <c r="B15" s="12" t="s">
        <v>100</v>
      </c>
      <c r="C15" s="12" t="s">
        <v>101</v>
      </c>
      <c r="D15" s="10" t="s">
        <v>102</v>
      </c>
      <c r="AK15" t="s">
        <v>86</v>
      </c>
    </row>
    <row r="16" spans="1:37" ht="129.6" x14ac:dyDescent="0.3">
      <c r="A16" s="12" t="s">
        <v>103</v>
      </c>
      <c r="B16" s="12" t="s">
        <v>104</v>
      </c>
      <c r="C16" s="12" t="s">
        <v>105</v>
      </c>
      <c r="D16" s="10" t="s">
        <v>106</v>
      </c>
      <c r="AK16" t="s">
        <v>86</v>
      </c>
    </row>
    <row r="17" spans="1:37" ht="115.2" x14ac:dyDescent="0.3">
      <c r="A17" s="12" t="s">
        <v>107</v>
      </c>
      <c r="B17" s="12" t="s">
        <v>108</v>
      </c>
      <c r="C17" s="12" t="s">
        <v>109</v>
      </c>
      <c r="D17" s="10" t="s">
        <v>110</v>
      </c>
      <c r="AK17" t="s">
        <v>111</v>
      </c>
    </row>
    <row r="18" spans="1:37" ht="129.6" x14ac:dyDescent="0.3">
      <c r="A18" s="12" t="s">
        <v>112</v>
      </c>
      <c r="B18" s="12" t="s">
        <v>113</v>
      </c>
      <c r="C18" s="12" t="s">
        <v>114</v>
      </c>
      <c r="D18" s="10" t="s">
        <v>115</v>
      </c>
      <c r="AK18" t="s">
        <v>111</v>
      </c>
    </row>
    <row r="19" spans="1:37" ht="86.4" x14ac:dyDescent="0.3">
      <c r="A19" s="12" t="s">
        <v>116</v>
      </c>
      <c r="B19" s="12" t="s">
        <v>117</v>
      </c>
      <c r="C19" s="12" t="s">
        <v>118</v>
      </c>
      <c r="D19" s="10" t="s">
        <v>119</v>
      </c>
      <c r="AK19" t="s">
        <v>111</v>
      </c>
    </row>
    <row r="20" spans="1:37" ht="86.4" x14ac:dyDescent="0.3">
      <c r="A20" s="12" t="s">
        <v>120</v>
      </c>
      <c r="B20" s="12" t="s">
        <v>121</v>
      </c>
      <c r="C20" s="12" t="s">
        <v>122</v>
      </c>
      <c r="D20" s="10" t="s">
        <v>123</v>
      </c>
      <c r="AK20" t="s">
        <v>111</v>
      </c>
    </row>
    <row r="21" spans="1:37" ht="86.4" x14ac:dyDescent="0.3">
      <c r="A21" s="12" t="s">
        <v>124</v>
      </c>
      <c r="B21" s="12" t="s">
        <v>125</v>
      </c>
      <c r="C21" s="12" t="s">
        <v>126</v>
      </c>
      <c r="D21" s="10" t="s">
        <v>127</v>
      </c>
      <c r="AK21" t="s">
        <v>111</v>
      </c>
    </row>
    <row r="22" spans="1:37" ht="115.2" x14ac:dyDescent="0.3">
      <c r="A22" s="12" t="s">
        <v>128</v>
      </c>
      <c r="B22" s="12" t="s">
        <v>129</v>
      </c>
      <c r="C22" s="12" t="s">
        <v>130</v>
      </c>
      <c r="D22" s="10" t="s">
        <v>131</v>
      </c>
      <c r="AK22" t="s">
        <v>111</v>
      </c>
    </row>
    <row r="23" spans="1:37" ht="43.2" x14ac:dyDescent="0.3">
      <c r="A23" s="12" t="s">
        <v>132</v>
      </c>
      <c r="B23" s="12" t="s">
        <v>133</v>
      </c>
      <c r="C23" s="12" t="s">
        <v>134</v>
      </c>
      <c r="D23" s="10" t="s">
        <v>135</v>
      </c>
      <c r="AK23" t="s">
        <v>111</v>
      </c>
    </row>
    <row r="24" spans="1:37" ht="115.2" x14ac:dyDescent="0.3">
      <c r="A24" s="12" t="s">
        <v>136</v>
      </c>
      <c r="B24" s="12" t="s">
        <v>137</v>
      </c>
      <c r="C24" s="12" t="s">
        <v>138</v>
      </c>
      <c r="D24" s="10" t="s">
        <v>139</v>
      </c>
      <c r="AK24" t="s">
        <v>111</v>
      </c>
    </row>
    <row r="25" spans="1:37" ht="100.8" x14ac:dyDescent="0.3">
      <c r="A25" s="12" t="s">
        <v>140</v>
      </c>
      <c r="B25" s="12" t="s">
        <v>141</v>
      </c>
      <c r="C25" s="12" t="s">
        <v>142</v>
      </c>
      <c r="D25" s="10" t="s">
        <v>143</v>
      </c>
      <c r="AK25" t="s">
        <v>144</v>
      </c>
    </row>
    <row r="26" spans="1:37" ht="72" x14ac:dyDescent="0.3">
      <c r="A26" s="12" t="s">
        <v>145</v>
      </c>
      <c r="B26" s="12" t="s">
        <v>146</v>
      </c>
      <c r="C26" s="12" t="s">
        <v>147</v>
      </c>
      <c r="D26" s="10" t="s">
        <v>148</v>
      </c>
      <c r="AK26" t="s">
        <v>144</v>
      </c>
    </row>
    <row r="27" spans="1:37" ht="144" x14ac:dyDescent="0.3">
      <c r="A27" s="12" t="s">
        <v>149</v>
      </c>
      <c r="B27" s="12" t="s">
        <v>150</v>
      </c>
      <c r="C27" s="12" t="s">
        <v>151</v>
      </c>
      <c r="D27" s="10" t="s">
        <v>152</v>
      </c>
      <c r="AK27" t="s">
        <v>144</v>
      </c>
    </row>
    <row r="28" spans="1:37" ht="100.8" x14ac:dyDescent="0.3">
      <c r="A28" s="12" t="s">
        <v>153</v>
      </c>
      <c r="B28" s="12" t="s">
        <v>154</v>
      </c>
      <c r="C28" s="12" t="s">
        <v>155</v>
      </c>
      <c r="D28" s="10" t="s">
        <v>156</v>
      </c>
      <c r="AK28" t="s">
        <v>144</v>
      </c>
    </row>
    <row r="29" spans="1:37" ht="86.4" x14ac:dyDescent="0.3">
      <c r="A29" s="12" t="s">
        <v>157</v>
      </c>
      <c r="B29" s="12" t="s">
        <v>158</v>
      </c>
      <c r="C29" s="12" t="s">
        <v>159</v>
      </c>
      <c r="D29" s="10" t="s">
        <v>160</v>
      </c>
      <c r="AK29" t="s">
        <v>144</v>
      </c>
    </row>
    <row r="30" spans="1:37" ht="72" x14ac:dyDescent="0.3">
      <c r="A30" s="12" t="s">
        <v>161</v>
      </c>
      <c r="B30" s="12" t="s">
        <v>162</v>
      </c>
      <c r="C30" s="12" t="s">
        <v>163</v>
      </c>
      <c r="D30" s="10" t="s">
        <v>164</v>
      </c>
      <c r="AK30" t="s">
        <v>144</v>
      </c>
    </row>
    <row r="31" spans="1:37" ht="86.4" x14ac:dyDescent="0.3">
      <c r="A31" s="12" t="s">
        <v>165</v>
      </c>
      <c r="B31" s="12" t="s">
        <v>166</v>
      </c>
      <c r="C31" s="12" t="s">
        <v>167</v>
      </c>
      <c r="D31" s="10" t="s">
        <v>168</v>
      </c>
      <c r="AK31" t="s">
        <v>144</v>
      </c>
    </row>
  </sheetData>
  <pageMargins left="0" right="0" top="0.39370078740157516" bottom="0" header="0.31496062992126012" footer="0"/>
  <pageSetup paperSize="0" fitToWidth="0" fitToHeight="0" orientation="landscape" horizontalDpi="0" verticalDpi="0" copie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129"/>
  <sheetViews>
    <sheetView workbookViewId="0"/>
  </sheetViews>
  <sheetFormatPr defaultRowHeight="14.4" x14ac:dyDescent="0.3"/>
  <cols>
    <col min="1" max="1" width="9.109375" customWidth="1"/>
    <col min="2" max="2" width="14.109375" customWidth="1"/>
    <col min="3" max="3" width="12.44140625" customWidth="1"/>
    <col min="4" max="4" width="21" customWidth="1"/>
    <col min="5" max="5" width="16" customWidth="1"/>
    <col min="6" max="6" width="16.109375" customWidth="1"/>
    <col min="7" max="7" width="14.88671875" customWidth="1"/>
    <col min="8" max="8" width="9.109375" customWidth="1"/>
  </cols>
  <sheetData>
    <row r="2" spans="1:9" x14ac:dyDescent="0.3">
      <c r="A2" s="3" t="s">
        <v>169</v>
      </c>
    </row>
    <row r="3" spans="1:9" ht="18" x14ac:dyDescent="0.35">
      <c r="B3" s="13" t="s">
        <v>35</v>
      </c>
    </row>
    <row r="4" spans="1:9" ht="18" x14ac:dyDescent="0.35">
      <c r="B4" s="14" t="s">
        <v>170</v>
      </c>
      <c r="I4" s="15" t="s">
        <v>171</v>
      </c>
    </row>
    <row r="5" spans="1:9" ht="18" x14ac:dyDescent="0.35">
      <c r="B5" s="14" t="s">
        <v>172</v>
      </c>
      <c r="I5" t="s">
        <v>173</v>
      </c>
    </row>
    <row r="6" spans="1:9" ht="18" x14ac:dyDescent="0.35">
      <c r="B6" s="14" t="s">
        <v>42</v>
      </c>
      <c r="I6" s="16" t="s">
        <v>174</v>
      </c>
    </row>
    <row r="7" spans="1:9" ht="18" x14ac:dyDescent="0.35">
      <c r="B7" s="14" t="s">
        <v>175</v>
      </c>
      <c r="I7" t="s">
        <v>26</v>
      </c>
    </row>
    <row r="8" spans="1:9" ht="18" x14ac:dyDescent="0.35">
      <c r="B8" s="14" t="s">
        <v>24</v>
      </c>
      <c r="I8" t="s">
        <v>176</v>
      </c>
    </row>
    <row r="9" spans="1:9" ht="18" x14ac:dyDescent="0.35">
      <c r="B9" s="13" t="s">
        <v>177</v>
      </c>
      <c r="I9" t="s">
        <v>178</v>
      </c>
    </row>
    <row r="10" spans="1:9" ht="18" x14ac:dyDescent="0.35">
      <c r="B10" s="13" t="s">
        <v>39</v>
      </c>
      <c r="I10" t="s">
        <v>179</v>
      </c>
    </row>
    <row r="11" spans="1:9" ht="18" x14ac:dyDescent="0.35">
      <c r="B11" s="14" t="s">
        <v>36</v>
      </c>
    </row>
    <row r="12" spans="1:9" ht="18" x14ac:dyDescent="0.35">
      <c r="B12" s="14" t="s">
        <v>180</v>
      </c>
    </row>
    <row r="13" spans="1:9" x14ac:dyDescent="0.3">
      <c r="A13" s="3" t="s">
        <v>181</v>
      </c>
      <c r="C13" s="499" t="s">
        <v>182</v>
      </c>
      <c r="D13" s="499"/>
    </row>
    <row r="14" spans="1:9" x14ac:dyDescent="0.3">
      <c r="B14" t="s">
        <v>25</v>
      </c>
      <c r="D14" t="s">
        <v>183</v>
      </c>
    </row>
    <row r="15" spans="1:9" x14ac:dyDescent="0.3">
      <c r="B15" t="s">
        <v>33</v>
      </c>
      <c r="D15" t="s">
        <v>184</v>
      </c>
    </row>
    <row r="16" spans="1:9" x14ac:dyDescent="0.3">
      <c r="D16" t="s">
        <v>26</v>
      </c>
    </row>
    <row r="20" spans="2:7" x14ac:dyDescent="0.3">
      <c r="B20" t="s">
        <v>28</v>
      </c>
      <c r="D20" t="s">
        <v>27</v>
      </c>
    </row>
    <row r="21" spans="2:7" x14ac:dyDescent="0.3">
      <c r="B21" t="s">
        <v>185</v>
      </c>
      <c r="D21" t="s">
        <v>186</v>
      </c>
    </row>
    <row r="22" spans="2:7" x14ac:dyDescent="0.3">
      <c r="B22" t="s">
        <v>187</v>
      </c>
    </row>
    <row r="23" spans="2:7" x14ac:dyDescent="0.3">
      <c r="B23" t="s">
        <v>188</v>
      </c>
    </row>
    <row r="24" spans="2:7" x14ac:dyDescent="0.3">
      <c r="B24" t="s">
        <v>189</v>
      </c>
    </row>
    <row r="26" spans="2:7" x14ac:dyDescent="0.3">
      <c r="D26" t="s">
        <v>190</v>
      </c>
      <c r="E26" t="s">
        <v>190</v>
      </c>
      <c r="F26" t="s">
        <v>190</v>
      </c>
      <c r="G26" t="s">
        <v>191</v>
      </c>
    </row>
    <row r="27" spans="2:7" x14ac:dyDescent="0.3">
      <c r="B27" t="s">
        <v>27</v>
      </c>
    </row>
    <row r="28" spans="2:7" x14ac:dyDescent="0.3">
      <c r="B28" t="s">
        <v>192</v>
      </c>
    </row>
    <row r="29" spans="2:7" x14ac:dyDescent="0.3">
      <c r="B29" t="s">
        <v>29</v>
      </c>
    </row>
    <row r="56" spans="3:7" x14ac:dyDescent="0.3">
      <c r="C56" t="str">
        <f>'Mappatura processi S-A'!L4</f>
        <v>Media</v>
      </c>
      <c r="D56" t="str">
        <f>IF(OR(C56 = "Media", C56="Alta",C56="Altissima"),"Altissimo","")</f>
        <v>Altissimo</v>
      </c>
      <c r="E56" t="str">
        <f>IF(C56="Bassa","Alto","")</f>
        <v/>
      </c>
      <c r="F56" t="str">
        <f>IF(C56="Molto bassa","Medio","")</f>
        <v/>
      </c>
      <c r="G56" t="str">
        <f>CONCATENATE(D56,E56,F56)</f>
        <v>Altissimo</v>
      </c>
    </row>
    <row r="57" spans="3:7" x14ac:dyDescent="0.3">
      <c r="C57">
        <f>'Mappatura processi S-A'!L6</f>
        <v>0</v>
      </c>
      <c r="D57" t="str">
        <f>IF(OR(C57 = "Media", C57="Alta",C57="Altissima"),"Altissimo","")</f>
        <v/>
      </c>
      <c r="E57" t="str">
        <f>IF(C57="Bassa","Alto","")</f>
        <v/>
      </c>
      <c r="F57" t="str">
        <f>IF(C57="Molto bassa","Medio","")</f>
        <v/>
      </c>
      <c r="G57" t="str">
        <f>CONCATENATE(D57,E57,F57)</f>
        <v/>
      </c>
    </row>
    <row r="58" spans="3:7" x14ac:dyDescent="0.3">
      <c r="C58">
        <f>'Mappatura processi S-A'!L8</f>
        <v>0</v>
      </c>
      <c r="D58" t="str">
        <f>IF(OR(C58 = "Media", C58="Alta",C58="Altissima"),"Altissimo","")</f>
        <v/>
      </c>
      <c r="E58" t="str">
        <f>IF(C58="Bassa","Alto","")</f>
        <v/>
      </c>
      <c r="F58" t="str">
        <f>IF(C58="Molto bassa","Medio","")</f>
        <v/>
      </c>
      <c r="G58" t="str">
        <f>CONCATENATE(D58,E58,F58)</f>
        <v/>
      </c>
    </row>
    <row r="59" spans="3:7" x14ac:dyDescent="0.3">
      <c r="C59" t="e">
        <f>'Mappatura processi S-A'!#REF!</f>
        <v>#REF!</v>
      </c>
      <c r="D59" t="e">
        <f>IF(OR(C59 = "Media", C59="Alta",C59="Altissima"),"Altissimo","")</f>
        <v>#REF!</v>
      </c>
      <c r="E59" t="e">
        <f>IF(C59="Bassa","Alto","")</f>
        <v>#REF!</v>
      </c>
      <c r="F59" t="e">
        <f>IF(C59="Molto bassa","Medio","")</f>
        <v>#REF!</v>
      </c>
      <c r="G59" t="e">
        <f>CONCATENATE(D59,E59,F59)</f>
        <v>#REF!</v>
      </c>
    </row>
    <row r="68" spans="3:7" x14ac:dyDescent="0.3">
      <c r="C68" t="str">
        <f>'Mappatura processi S-A'!L9</f>
        <v>Bassa</v>
      </c>
      <c r="D68" t="str">
        <f>IF(OR(C68 = "Media", C68="Alta",C68="Altissima"),"Altissimo","")</f>
        <v/>
      </c>
      <c r="E68" t="str">
        <f>IF(C68="Bassa","Alto","")</f>
        <v>Alto</v>
      </c>
      <c r="F68" t="str">
        <f>IF(C68="Molto bassa","Medio","")</f>
        <v/>
      </c>
      <c r="G68" t="str">
        <f>CONCATENATE(D68,E68,F68)</f>
        <v>Alto</v>
      </c>
    </row>
    <row r="69" spans="3:7" x14ac:dyDescent="0.3">
      <c r="C69">
        <f>'Mappatura processi S-A'!L10</f>
        <v>0</v>
      </c>
      <c r="D69" t="str">
        <f>IF(OR(C69 = "Media", C69="Alta",C69="Altissima"),"Altissimo","")</f>
        <v/>
      </c>
      <c r="E69" t="str">
        <f>IF(C69="Bassa","Alto","")</f>
        <v/>
      </c>
      <c r="F69" t="str">
        <f>IF(C69="Molto bassa","Medio","")</f>
        <v/>
      </c>
      <c r="G69" t="str">
        <f>CONCATENATE(D69,E69,F69)</f>
        <v/>
      </c>
    </row>
    <row r="70" spans="3:7" x14ac:dyDescent="0.3">
      <c r="C70" t="e">
        <f>'Mappatura processi S-A'!#REF!</f>
        <v>#REF!</v>
      </c>
      <c r="D70" t="e">
        <f>IF(OR(C70 = "Media", C70="Alta",C70="Altissima"),"Altissimo","")</f>
        <v>#REF!</v>
      </c>
      <c r="E70" t="e">
        <f>IF(C70="Bassa","Alto","")</f>
        <v>#REF!</v>
      </c>
      <c r="F70" t="e">
        <f>IF(C70="Molto bassa","Medio","")</f>
        <v>#REF!</v>
      </c>
      <c r="G70" t="e">
        <f>CONCATENATE(D70,E70,F70)</f>
        <v>#REF!</v>
      </c>
    </row>
    <row r="71" spans="3:7" x14ac:dyDescent="0.3">
      <c r="C71" t="e">
        <f>'Mappatura processi S-A'!#REF!</f>
        <v>#REF!</v>
      </c>
      <c r="D71" t="e">
        <f>IF(OR(C71 = "Media", C71="Alta",C71="Altissima"),"Altissimo","")</f>
        <v>#REF!</v>
      </c>
      <c r="E71" t="e">
        <f>IF(C71="Bassa","Alto","")</f>
        <v>#REF!</v>
      </c>
      <c r="F71" t="e">
        <f>IF(C71="Molto bassa","Medio","")</f>
        <v>#REF!</v>
      </c>
      <c r="G71" t="e">
        <f>CONCATENATE(D71,E71,F71)</f>
        <v>#REF!</v>
      </c>
    </row>
    <row r="72" spans="3:7" x14ac:dyDescent="0.3">
      <c r="C72" t="e">
        <f>'Mappatura processi S-A'!#REF!</f>
        <v>#REF!</v>
      </c>
      <c r="D72" t="e">
        <f>IF(OR(C72 = "Media", C72="Alta",C72="Altissima"),"Altissimo","")</f>
        <v>#REF!</v>
      </c>
      <c r="E72" t="e">
        <f>IF(C72="Bassa","Alto","")</f>
        <v>#REF!</v>
      </c>
      <c r="F72" t="e">
        <f>IF(C72="Molto bassa","Medio","")</f>
        <v>#REF!</v>
      </c>
      <c r="G72" t="e">
        <f>CONCATENATE(D72,E72,F72)</f>
        <v>#REF!</v>
      </c>
    </row>
    <row r="77" spans="3:7" x14ac:dyDescent="0.3">
      <c r="C77" t="str">
        <f>'Mappatura processi S-A'!L11</f>
        <v>Bassa</v>
      </c>
      <c r="D77" t="str">
        <f t="shared" ref="D77:D83" si="0">IF(OR(C77 = "Media", C77="Alta",C77="Altissima"),"Altissimo","")</f>
        <v/>
      </c>
      <c r="E77" t="str">
        <f t="shared" ref="E77:E83" si="1">IF(C77="Bassa","Alto","")</f>
        <v>Alto</v>
      </c>
      <c r="F77" t="str">
        <f t="shared" ref="F77:F83" si="2">IF(C77="Molto bassa","Medio","")</f>
        <v/>
      </c>
      <c r="G77" t="str">
        <f t="shared" ref="G77:G83" si="3">CONCATENATE(D77,E77,F77)</f>
        <v>Alto</v>
      </c>
    </row>
    <row r="78" spans="3:7" x14ac:dyDescent="0.3">
      <c r="C78">
        <f>'Mappatura processi S-A'!L12</f>
        <v>0</v>
      </c>
      <c r="D78" t="str">
        <f t="shared" si="0"/>
        <v/>
      </c>
      <c r="E78" t="str">
        <f t="shared" si="1"/>
        <v/>
      </c>
      <c r="F78" t="str">
        <f t="shared" si="2"/>
        <v/>
      </c>
      <c r="G78" t="str">
        <f t="shared" si="3"/>
        <v/>
      </c>
    </row>
    <row r="79" spans="3:7" x14ac:dyDescent="0.3">
      <c r="C79" t="e">
        <f>'Mappatura processi S-A'!#REF!</f>
        <v>#REF!</v>
      </c>
      <c r="D79" t="e">
        <f t="shared" si="0"/>
        <v>#REF!</v>
      </c>
      <c r="E79" t="e">
        <f t="shared" si="1"/>
        <v>#REF!</v>
      </c>
      <c r="F79" t="e">
        <f t="shared" si="2"/>
        <v>#REF!</v>
      </c>
      <c r="G79" t="e">
        <f t="shared" si="3"/>
        <v>#REF!</v>
      </c>
    </row>
    <row r="80" spans="3:7" x14ac:dyDescent="0.3">
      <c r="C80" t="e">
        <f>'Mappatura processi S-A'!#REF!</f>
        <v>#REF!</v>
      </c>
      <c r="D80" t="e">
        <f t="shared" si="0"/>
        <v>#REF!</v>
      </c>
      <c r="E80" t="e">
        <f t="shared" si="1"/>
        <v>#REF!</v>
      </c>
      <c r="F80" t="e">
        <f t="shared" si="2"/>
        <v>#REF!</v>
      </c>
      <c r="G80" t="e">
        <f t="shared" si="3"/>
        <v>#REF!</v>
      </c>
    </row>
    <row r="81" spans="3:7" x14ac:dyDescent="0.3">
      <c r="C81" t="e">
        <f>'Mappatura processi S-A'!#REF!</f>
        <v>#REF!</v>
      </c>
      <c r="D81" t="e">
        <f t="shared" si="0"/>
        <v>#REF!</v>
      </c>
      <c r="E81" t="e">
        <f t="shared" si="1"/>
        <v>#REF!</v>
      </c>
      <c r="F81" t="e">
        <f t="shared" si="2"/>
        <v>#REF!</v>
      </c>
      <c r="G81" t="e">
        <f t="shared" si="3"/>
        <v>#REF!</v>
      </c>
    </row>
    <row r="82" spans="3:7" x14ac:dyDescent="0.3">
      <c r="C82" t="e">
        <f>'Mappatura processi S-A'!#REF!</f>
        <v>#REF!</v>
      </c>
      <c r="D82" t="e">
        <f t="shared" si="0"/>
        <v>#REF!</v>
      </c>
      <c r="E82" t="e">
        <f t="shared" si="1"/>
        <v>#REF!</v>
      </c>
      <c r="F82" t="e">
        <f t="shared" si="2"/>
        <v>#REF!</v>
      </c>
      <c r="G82" t="e">
        <f t="shared" si="3"/>
        <v>#REF!</v>
      </c>
    </row>
    <row r="83" spans="3:7" x14ac:dyDescent="0.3">
      <c r="C83" t="e">
        <f>'Mappatura processi S-A'!#REF!</f>
        <v>#REF!</v>
      </c>
      <c r="D83" t="e">
        <f t="shared" si="0"/>
        <v>#REF!</v>
      </c>
      <c r="E83" t="e">
        <f t="shared" si="1"/>
        <v>#REF!</v>
      </c>
      <c r="F83" t="e">
        <f t="shared" si="2"/>
        <v>#REF!</v>
      </c>
      <c r="G83" t="e">
        <f t="shared" si="3"/>
        <v>#REF!</v>
      </c>
    </row>
    <row r="95" spans="3:7" x14ac:dyDescent="0.3">
      <c r="C95" t="e">
        <f>'Mappatura processi S-A'!#REF!</f>
        <v>#REF!</v>
      </c>
      <c r="D95" t="e">
        <f t="shared" ref="D95:D129" si="4">IF(OR(C95 = "Media", C95="Alta",C95="Altissima"),"Altissimo","")</f>
        <v>#REF!</v>
      </c>
      <c r="E95" t="e">
        <f t="shared" ref="E95:E129" si="5">IF(C95="Bassa","Alto","")</f>
        <v>#REF!</v>
      </c>
      <c r="F95" t="e">
        <f t="shared" ref="F95:F129" si="6">IF(C95="Molto bassa","Medio","")</f>
        <v>#REF!</v>
      </c>
      <c r="G95" t="e">
        <f t="shared" ref="G95:G129" si="7">CONCATENATE(D95,E95,F95)</f>
        <v>#REF!</v>
      </c>
    </row>
    <row r="96" spans="3:7" x14ac:dyDescent="0.3">
      <c r="C96" t="str">
        <f>'Mappatura processi S-A'!L13</f>
        <v>Media</v>
      </c>
      <c r="D96" t="str">
        <f t="shared" si="4"/>
        <v>Altissimo</v>
      </c>
      <c r="E96" t="str">
        <f t="shared" si="5"/>
        <v/>
      </c>
      <c r="F96" t="str">
        <f t="shared" si="6"/>
        <v/>
      </c>
      <c r="G96" t="str">
        <f t="shared" si="7"/>
        <v>Altissimo</v>
      </c>
    </row>
    <row r="97" spans="3:7" x14ac:dyDescent="0.3">
      <c r="C97">
        <f>'Mappatura processi S-A'!L15</f>
        <v>0</v>
      </c>
      <c r="D97" t="str">
        <f t="shared" si="4"/>
        <v/>
      </c>
      <c r="E97" t="str">
        <f t="shared" si="5"/>
        <v/>
      </c>
      <c r="F97" t="str">
        <f t="shared" si="6"/>
        <v/>
      </c>
      <c r="G97" t="str">
        <f t="shared" si="7"/>
        <v/>
      </c>
    </row>
    <row r="98" spans="3:7" x14ac:dyDescent="0.3">
      <c r="C98" t="e">
        <f>'Mappatura processi S-A'!#REF!</f>
        <v>#REF!</v>
      </c>
      <c r="D98" t="e">
        <f t="shared" si="4"/>
        <v>#REF!</v>
      </c>
      <c r="E98" t="e">
        <f t="shared" si="5"/>
        <v>#REF!</v>
      </c>
      <c r="F98" t="e">
        <f t="shared" si="6"/>
        <v>#REF!</v>
      </c>
      <c r="G98" t="e">
        <f t="shared" si="7"/>
        <v>#REF!</v>
      </c>
    </row>
    <row r="99" spans="3:7" x14ac:dyDescent="0.3">
      <c r="C99" t="e">
        <f>'Mappatura processi S-A'!#REF!</f>
        <v>#REF!</v>
      </c>
      <c r="D99" t="e">
        <f t="shared" si="4"/>
        <v>#REF!</v>
      </c>
      <c r="E99" t="e">
        <f t="shared" si="5"/>
        <v>#REF!</v>
      </c>
      <c r="F99" t="e">
        <f t="shared" si="6"/>
        <v>#REF!</v>
      </c>
      <c r="G99" t="e">
        <f t="shared" si="7"/>
        <v>#REF!</v>
      </c>
    </row>
    <row r="100" spans="3:7" x14ac:dyDescent="0.3">
      <c r="C100" t="e">
        <f>'Mappatura processi S-A'!#REF!</f>
        <v>#REF!</v>
      </c>
      <c r="D100" t="e">
        <f t="shared" si="4"/>
        <v>#REF!</v>
      </c>
      <c r="E100" t="e">
        <f t="shared" si="5"/>
        <v>#REF!</v>
      </c>
      <c r="F100" t="e">
        <f t="shared" si="6"/>
        <v>#REF!</v>
      </c>
      <c r="G100" t="e">
        <f t="shared" si="7"/>
        <v>#REF!</v>
      </c>
    </row>
    <row r="101" spans="3:7" x14ac:dyDescent="0.3">
      <c r="C101" t="e">
        <f>'Mappatura processi S-A'!#REF!</f>
        <v>#REF!</v>
      </c>
      <c r="D101" t="e">
        <f t="shared" si="4"/>
        <v>#REF!</v>
      </c>
      <c r="E101" t="e">
        <f t="shared" si="5"/>
        <v>#REF!</v>
      </c>
      <c r="F101" t="e">
        <f t="shared" si="6"/>
        <v>#REF!</v>
      </c>
      <c r="G101" t="e">
        <f t="shared" si="7"/>
        <v>#REF!</v>
      </c>
    </row>
    <row r="102" spans="3:7" x14ac:dyDescent="0.3">
      <c r="C102" t="e">
        <f>'Mappatura processi S-A'!#REF!</f>
        <v>#REF!</v>
      </c>
      <c r="D102" t="e">
        <f t="shared" si="4"/>
        <v>#REF!</v>
      </c>
      <c r="E102" t="e">
        <f t="shared" si="5"/>
        <v>#REF!</v>
      </c>
      <c r="F102" t="e">
        <f t="shared" si="6"/>
        <v>#REF!</v>
      </c>
      <c r="G102" t="e">
        <f t="shared" si="7"/>
        <v>#REF!</v>
      </c>
    </row>
    <row r="103" spans="3:7" x14ac:dyDescent="0.3">
      <c r="C103" t="e">
        <f>'Mappatura processi S-A'!#REF!</f>
        <v>#REF!</v>
      </c>
      <c r="D103" t="e">
        <f t="shared" si="4"/>
        <v>#REF!</v>
      </c>
      <c r="E103" t="e">
        <f t="shared" si="5"/>
        <v>#REF!</v>
      </c>
      <c r="F103" t="e">
        <f t="shared" si="6"/>
        <v>#REF!</v>
      </c>
      <c r="G103" t="e">
        <f t="shared" si="7"/>
        <v>#REF!</v>
      </c>
    </row>
    <row r="104" spans="3:7" x14ac:dyDescent="0.3">
      <c r="C104" t="e">
        <f>'Mappatura processi S-A'!#REF!</f>
        <v>#REF!</v>
      </c>
      <c r="D104" t="e">
        <f t="shared" si="4"/>
        <v>#REF!</v>
      </c>
      <c r="E104" t="e">
        <f t="shared" si="5"/>
        <v>#REF!</v>
      </c>
      <c r="F104" t="e">
        <f t="shared" si="6"/>
        <v>#REF!</v>
      </c>
      <c r="G104" t="e">
        <f t="shared" si="7"/>
        <v>#REF!</v>
      </c>
    </row>
    <row r="105" spans="3:7" x14ac:dyDescent="0.3">
      <c r="C105" t="e">
        <f>'Mappatura processi S-A'!#REF!</f>
        <v>#REF!</v>
      </c>
      <c r="D105" t="e">
        <f t="shared" si="4"/>
        <v>#REF!</v>
      </c>
      <c r="E105" t="e">
        <f t="shared" si="5"/>
        <v>#REF!</v>
      </c>
      <c r="F105" t="e">
        <f t="shared" si="6"/>
        <v>#REF!</v>
      </c>
      <c r="G105" t="e">
        <f t="shared" si="7"/>
        <v>#REF!</v>
      </c>
    </row>
    <row r="106" spans="3:7" x14ac:dyDescent="0.3">
      <c r="C106" t="e">
        <f>'Mappatura processi S-A'!#REF!</f>
        <v>#REF!</v>
      </c>
      <c r="D106" t="e">
        <f t="shared" si="4"/>
        <v>#REF!</v>
      </c>
      <c r="E106" t="e">
        <f t="shared" si="5"/>
        <v>#REF!</v>
      </c>
      <c r="F106" t="e">
        <f t="shared" si="6"/>
        <v>#REF!</v>
      </c>
      <c r="G106" t="e">
        <f t="shared" si="7"/>
        <v>#REF!</v>
      </c>
    </row>
    <row r="107" spans="3:7" x14ac:dyDescent="0.3">
      <c r="C107" t="e">
        <f>'Mappatura processi S-A'!#REF!</f>
        <v>#REF!</v>
      </c>
      <c r="D107" t="e">
        <f t="shared" si="4"/>
        <v>#REF!</v>
      </c>
      <c r="E107" t="e">
        <f t="shared" si="5"/>
        <v>#REF!</v>
      </c>
      <c r="F107" t="e">
        <f t="shared" si="6"/>
        <v>#REF!</v>
      </c>
      <c r="G107" t="e">
        <f t="shared" si="7"/>
        <v>#REF!</v>
      </c>
    </row>
    <row r="108" spans="3:7" x14ac:dyDescent="0.3">
      <c r="C108" t="e">
        <f>'Mappatura processi S-A'!#REF!</f>
        <v>#REF!</v>
      </c>
      <c r="D108" t="e">
        <f t="shared" si="4"/>
        <v>#REF!</v>
      </c>
      <c r="E108" t="e">
        <f t="shared" si="5"/>
        <v>#REF!</v>
      </c>
      <c r="F108" t="e">
        <f t="shared" si="6"/>
        <v>#REF!</v>
      </c>
      <c r="G108" t="e">
        <f t="shared" si="7"/>
        <v>#REF!</v>
      </c>
    </row>
    <row r="109" spans="3:7" x14ac:dyDescent="0.3">
      <c r="C109">
        <f>'Mappatura processi S-A'!L16</f>
        <v>0</v>
      </c>
      <c r="D109" t="str">
        <f t="shared" si="4"/>
        <v/>
      </c>
      <c r="E109" t="str">
        <f t="shared" si="5"/>
        <v/>
      </c>
      <c r="F109" t="str">
        <f t="shared" si="6"/>
        <v/>
      </c>
      <c r="G109" t="str">
        <f t="shared" si="7"/>
        <v/>
      </c>
    </row>
    <row r="110" spans="3:7" x14ac:dyDescent="0.3">
      <c r="C110">
        <f>'Mappatura processi S-A'!L17</f>
        <v>0</v>
      </c>
      <c r="D110" t="str">
        <f t="shared" si="4"/>
        <v/>
      </c>
      <c r="E110" t="str">
        <f t="shared" si="5"/>
        <v/>
      </c>
      <c r="F110" t="str">
        <f t="shared" si="6"/>
        <v/>
      </c>
      <c r="G110" t="str">
        <f t="shared" si="7"/>
        <v/>
      </c>
    </row>
    <row r="111" spans="3:7" x14ac:dyDescent="0.3">
      <c r="C111">
        <f>'Mappatura processi S-A'!L18</f>
        <v>0</v>
      </c>
      <c r="D111" t="str">
        <f t="shared" si="4"/>
        <v/>
      </c>
      <c r="E111" t="str">
        <f t="shared" si="5"/>
        <v/>
      </c>
      <c r="F111" t="str">
        <f t="shared" si="6"/>
        <v/>
      </c>
      <c r="G111" t="str">
        <f t="shared" si="7"/>
        <v/>
      </c>
    </row>
    <row r="112" spans="3:7" x14ac:dyDescent="0.3">
      <c r="C112">
        <f>'Mappatura processi S-A'!L19</f>
        <v>0</v>
      </c>
      <c r="D112" t="str">
        <f t="shared" si="4"/>
        <v/>
      </c>
      <c r="E112" t="str">
        <f t="shared" si="5"/>
        <v/>
      </c>
      <c r="F112" t="str">
        <f t="shared" si="6"/>
        <v/>
      </c>
      <c r="G112" t="str">
        <f t="shared" si="7"/>
        <v/>
      </c>
    </row>
    <row r="113" spans="3:7" x14ac:dyDescent="0.3">
      <c r="C113">
        <f>'Mappatura processi S-A'!L20</f>
        <v>0</v>
      </c>
      <c r="D113" t="str">
        <f t="shared" si="4"/>
        <v/>
      </c>
      <c r="E113" t="str">
        <f t="shared" si="5"/>
        <v/>
      </c>
      <c r="F113" t="str">
        <f t="shared" si="6"/>
        <v/>
      </c>
      <c r="G113" t="str">
        <f t="shared" si="7"/>
        <v/>
      </c>
    </row>
    <row r="114" spans="3:7" x14ac:dyDescent="0.3">
      <c r="C114">
        <f>'Mappatura processi S-A'!L21</f>
        <v>0</v>
      </c>
      <c r="D114" t="str">
        <f t="shared" si="4"/>
        <v/>
      </c>
      <c r="E114" t="str">
        <f t="shared" si="5"/>
        <v/>
      </c>
      <c r="F114" t="str">
        <f t="shared" si="6"/>
        <v/>
      </c>
      <c r="G114" t="str">
        <f t="shared" si="7"/>
        <v/>
      </c>
    </row>
    <row r="115" spans="3:7" x14ac:dyDescent="0.3">
      <c r="C115">
        <f>'Mappatura processi S-A'!L22</f>
        <v>0</v>
      </c>
      <c r="D115" t="str">
        <f t="shared" si="4"/>
        <v/>
      </c>
      <c r="E115" t="str">
        <f t="shared" si="5"/>
        <v/>
      </c>
      <c r="F115" t="str">
        <f t="shared" si="6"/>
        <v/>
      </c>
      <c r="G115" t="str">
        <f t="shared" si="7"/>
        <v/>
      </c>
    </row>
    <row r="116" spans="3:7" x14ac:dyDescent="0.3">
      <c r="C116">
        <f>'Mappatura processi S-A'!L23</f>
        <v>0</v>
      </c>
      <c r="D116" t="str">
        <f t="shared" si="4"/>
        <v/>
      </c>
      <c r="E116" t="str">
        <f t="shared" si="5"/>
        <v/>
      </c>
      <c r="F116" t="str">
        <f t="shared" si="6"/>
        <v/>
      </c>
      <c r="G116" t="str">
        <f t="shared" si="7"/>
        <v/>
      </c>
    </row>
    <row r="117" spans="3:7" x14ac:dyDescent="0.3">
      <c r="C117">
        <f>'Mappatura processi S-A'!L24</f>
        <v>0</v>
      </c>
      <c r="D117" t="str">
        <f t="shared" si="4"/>
        <v/>
      </c>
      <c r="E117" t="str">
        <f t="shared" si="5"/>
        <v/>
      </c>
      <c r="F117" t="str">
        <f t="shared" si="6"/>
        <v/>
      </c>
      <c r="G117" t="str">
        <f t="shared" si="7"/>
        <v/>
      </c>
    </row>
    <row r="118" spans="3:7" x14ac:dyDescent="0.3">
      <c r="C118">
        <f>'Mappatura processi S-A'!L25</f>
        <v>0</v>
      </c>
      <c r="D118" t="str">
        <f t="shared" si="4"/>
        <v/>
      </c>
      <c r="E118" t="str">
        <f t="shared" si="5"/>
        <v/>
      </c>
      <c r="F118" t="str">
        <f t="shared" si="6"/>
        <v/>
      </c>
      <c r="G118" t="str">
        <f t="shared" si="7"/>
        <v/>
      </c>
    </row>
    <row r="119" spans="3:7" x14ac:dyDescent="0.3">
      <c r="C119">
        <f>'Mappatura processi S-A'!L26</f>
        <v>0</v>
      </c>
      <c r="D119" t="str">
        <f t="shared" si="4"/>
        <v/>
      </c>
      <c r="E119" t="str">
        <f t="shared" si="5"/>
        <v/>
      </c>
      <c r="F119" t="str">
        <f t="shared" si="6"/>
        <v/>
      </c>
      <c r="G119" t="str">
        <f t="shared" si="7"/>
        <v/>
      </c>
    </row>
    <row r="120" spans="3:7" x14ac:dyDescent="0.3">
      <c r="C120">
        <f>'Mappatura processi S-A'!L27</f>
        <v>0</v>
      </c>
      <c r="D120" t="str">
        <f t="shared" si="4"/>
        <v/>
      </c>
      <c r="E120" t="str">
        <f t="shared" si="5"/>
        <v/>
      </c>
      <c r="F120" t="str">
        <f t="shared" si="6"/>
        <v/>
      </c>
      <c r="G120" t="str">
        <f t="shared" si="7"/>
        <v/>
      </c>
    </row>
    <row r="121" spans="3:7" x14ac:dyDescent="0.3">
      <c r="C121">
        <f>'Mappatura processi S-A'!L28</f>
        <v>0</v>
      </c>
      <c r="D121" t="str">
        <f t="shared" si="4"/>
        <v/>
      </c>
      <c r="E121" t="str">
        <f t="shared" si="5"/>
        <v/>
      </c>
      <c r="F121" t="str">
        <f t="shared" si="6"/>
        <v/>
      </c>
      <c r="G121" t="str">
        <f t="shared" si="7"/>
        <v/>
      </c>
    </row>
    <row r="122" spans="3:7" x14ac:dyDescent="0.3">
      <c r="C122">
        <f>'Mappatura processi S-A'!L29</f>
        <v>0</v>
      </c>
      <c r="D122" t="str">
        <f t="shared" si="4"/>
        <v/>
      </c>
      <c r="E122" t="str">
        <f t="shared" si="5"/>
        <v/>
      </c>
      <c r="F122" t="str">
        <f t="shared" si="6"/>
        <v/>
      </c>
      <c r="G122" t="str">
        <f t="shared" si="7"/>
        <v/>
      </c>
    </row>
    <row r="123" spans="3:7" x14ac:dyDescent="0.3">
      <c r="C123">
        <f>'Mappatura processi S-A'!L30</f>
        <v>0</v>
      </c>
      <c r="D123" t="str">
        <f t="shared" si="4"/>
        <v/>
      </c>
      <c r="E123" t="str">
        <f t="shared" si="5"/>
        <v/>
      </c>
      <c r="F123" t="str">
        <f t="shared" si="6"/>
        <v/>
      </c>
      <c r="G123" t="str">
        <f t="shared" si="7"/>
        <v/>
      </c>
    </row>
    <row r="124" spans="3:7" x14ac:dyDescent="0.3">
      <c r="C124">
        <f>'Mappatura processi S-A'!L31</f>
        <v>0</v>
      </c>
      <c r="D124" t="str">
        <f t="shared" si="4"/>
        <v/>
      </c>
      <c r="E124" t="str">
        <f t="shared" si="5"/>
        <v/>
      </c>
      <c r="F124" t="str">
        <f t="shared" si="6"/>
        <v/>
      </c>
      <c r="G124" t="str">
        <f t="shared" si="7"/>
        <v/>
      </c>
    </row>
    <row r="125" spans="3:7" x14ac:dyDescent="0.3">
      <c r="C125">
        <f>'Mappatura processi S-A'!L32</f>
        <v>0</v>
      </c>
      <c r="D125" t="str">
        <f t="shared" si="4"/>
        <v/>
      </c>
      <c r="E125" t="str">
        <f t="shared" si="5"/>
        <v/>
      </c>
      <c r="F125" t="str">
        <f t="shared" si="6"/>
        <v/>
      </c>
      <c r="G125" t="str">
        <f t="shared" si="7"/>
        <v/>
      </c>
    </row>
    <row r="126" spans="3:7" x14ac:dyDescent="0.3">
      <c r="C126">
        <f>'Mappatura processi S-A'!L33</f>
        <v>0</v>
      </c>
      <c r="D126" t="str">
        <f t="shared" si="4"/>
        <v/>
      </c>
      <c r="E126" t="str">
        <f t="shared" si="5"/>
        <v/>
      </c>
      <c r="F126" t="str">
        <f t="shared" si="6"/>
        <v/>
      </c>
      <c r="G126" t="str">
        <f t="shared" si="7"/>
        <v/>
      </c>
    </row>
    <row r="127" spans="3:7" x14ac:dyDescent="0.3">
      <c r="C127">
        <f>'Mappatura processi S-A'!L34</f>
        <v>0</v>
      </c>
      <c r="D127" t="str">
        <f t="shared" si="4"/>
        <v/>
      </c>
      <c r="E127" t="str">
        <f t="shared" si="5"/>
        <v/>
      </c>
      <c r="F127" t="str">
        <f t="shared" si="6"/>
        <v/>
      </c>
      <c r="G127" t="str">
        <f t="shared" si="7"/>
        <v/>
      </c>
    </row>
    <row r="128" spans="3:7" x14ac:dyDescent="0.3">
      <c r="C128">
        <f>'Mappatura processi S-A'!L35</f>
        <v>0</v>
      </c>
      <c r="D128" t="str">
        <f t="shared" si="4"/>
        <v/>
      </c>
      <c r="E128" t="str">
        <f t="shared" si="5"/>
        <v/>
      </c>
      <c r="F128" t="str">
        <f t="shared" si="6"/>
        <v/>
      </c>
      <c r="G128" t="str">
        <f t="shared" si="7"/>
        <v/>
      </c>
    </row>
    <row r="129" spans="3:7" x14ac:dyDescent="0.3">
      <c r="C129">
        <f>'Mappatura processi S-A'!L36</f>
        <v>0</v>
      </c>
      <c r="D129" t="str">
        <f t="shared" si="4"/>
        <v/>
      </c>
      <c r="E129" t="str">
        <f t="shared" si="5"/>
        <v/>
      </c>
      <c r="F129" t="str">
        <f t="shared" si="6"/>
        <v/>
      </c>
      <c r="G129" t="str">
        <f t="shared" si="7"/>
        <v/>
      </c>
    </row>
  </sheetData>
  <mergeCells count="1">
    <mergeCell ref="C13:D13"/>
  </mergeCells>
  <pageMargins left="0.70000000000000007" right="0.70000000000000007" top="0.75" bottom="0.75" header="0.30000000000000004" footer="0.30000000000000004"/>
  <pageSetup paperSize="0" fitToWidth="0" fitToHeight="0" orientation="portrait" horizontalDpi="0" verticalDpi="0" copie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workbookViewId="0"/>
  </sheetViews>
  <sheetFormatPr defaultColWidth="9.109375" defaultRowHeight="14.4" x14ac:dyDescent="0.3"/>
  <cols>
    <col min="1" max="1" width="5" customWidth="1"/>
    <col min="2" max="2" width="71.44140625" customWidth="1"/>
    <col min="3" max="3" width="79.5546875" bestFit="1" customWidth="1"/>
    <col min="4" max="4" width="9.109375" style="2" customWidth="1"/>
    <col min="5" max="5" width="48" style="2" customWidth="1"/>
    <col min="6" max="8" width="9.109375" style="2" customWidth="1"/>
    <col min="9" max="9" width="29.44140625" style="2" customWidth="1"/>
    <col min="10" max="10" width="9.109375" style="2" customWidth="1"/>
    <col min="11" max="16384" width="9.109375" style="2"/>
  </cols>
  <sheetData>
    <row r="1" spans="1:5" ht="15.6" x14ac:dyDescent="0.3">
      <c r="B1" s="1" t="s">
        <v>0</v>
      </c>
      <c r="C1" s="1"/>
    </row>
    <row r="2" spans="1:5" x14ac:dyDescent="0.3">
      <c r="B2" s="3" t="s">
        <v>1</v>
      </c>
      <c r="C2" s="6"/>
    </row>
    <row r="3" spans="1:5" ht="28.8" x14ac:dyDescent="0.3">
      <c r="B3" s="4" t="s">
        <v>4</v>
      </c>
      <c r="C3" s="7" t="e">
        <f>VLOOKUP(C2,#REF!,3,0)</f>
        <v>#REF!</v>
      </c>
    </row>
    <row r="4" spans="1:5" hidden="1" x14ac:dyDescent="0.3">
      <c r="B4" s="3" t="s">
        <v>7</v>
      </c>
      <c r="C4" s="6"/>
    </row>
    <row r="5" spans="1:5" ht="238.65" customHeight="1" x14ac:dyDescent="0.3">
      <c r="A5" s="2"/>
      <c r="B5" s="5" t="s">
        <v>5</v>
      </c>
      <c r="C5" s="8" t="e">
        <f>VLOOKUP(C2,#REF!,2)</f>
        <v>#REF!</v>
      </c>
      <c r="E5" s="9"/>
    </row>
  </sheetData>
  <dataValidations count="2">
    <dataValidation type="list" allowBlank="1" showInputMessage="1" showErrorMessage="1" sqref="C4">
      <formula1>Profilo_dirigente</formula1>
    </dataValidation>
    <dataValidation type="list" allowBlank="1" showInputMessage="1" showErrorMessage="1" sqref="C2">
      <formula1>#REF!</formula1>
    </dataValidation>
  </dataValidations>
  <pageMargins left="0.70866141732283516" right="0.70866141732283516" top="0" bottom="0" header="0" footer="0"/>
  <pageSetup paperSize="0" fitToWidth="0" fitToHeight="0" orientation="landscape" horizontalDpi="0" verticalDpi="0" copie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W163"/>
  <sheetViews>
    <sheetView topLeftCell="A28" zoomScale="80" zoomScaleNormal="80" workbookViewId="0">
      <selection activeCell="H7" sqref="H7"/>
    </sheetView>
  </sheetViews>
  <sheetFormatPr defaultColWidth="8" defaultRowHeight="13.8" x14ac:dyDescent="0.3"/>
  <cols>
    <col min="1" max="1" width="17" style="64" bestFit="1" customWidth="1"/>
    <col min="2" max="3" width="18.6640625" style="64" customWidth="1"/>
    <col min="4" max="4" width="12.5546875" style="64" customWidth="1"/>
    <col min="5" max="5" width="10.88671875" style="64" customWidth="1"/>
    <col min="6" max="6" width="12" style="64" customWidth="1"/>
    <col min="7" max="15" width="35" style="64" customWidth="1"/>
    <col min="16" max="16" width="8" style="64"/>
    <col min="17" max="17" width="12.33203125" style="64" bestFit="1" customWidth="1"/>
    <col min="18" max="16384" width="8" style="64"/>
  </cols>
  <sheetData>
    <row r="2" spans="1:17" s="54" customFormat="1" x14ac:dyDescent="0.3">
      <c r="G2" s="54" t="s">
        <v>482</v>
      </c>
      <c r="H2" s="54" t="s">
        <v>487</v>
      </c>
      <c r="I2" s="54" t="s">
        <v>488</v>
      </c>
      <c r="J2" s="54" t="s">
        <v>489</v>
      </c>
      <c r="K2" s="54" t="s">
        <v>490</v>
      </c>
      <c r="L2" s="54" t="s">
        <v>491</v>
      </c>
    </row>
    <row r="3" spans="1:17" ht="21" customHeight="1" thickBot="1" x14ac:dyDescent="0.35">
      <c r="B3" s="53" t="s">
        <v>445</v>
      </c>
      <c r="C3" s="53"/>
      <c r="G3" s="54" t="s">
        <v>483</v>
      </c>
      <c r="H3" s="54" t="s">
        <v>492</v>
      </c>
      <c r="I3" s="54" t="s">
        <v>493</v>
      </c>
    </row>
    <row r="4" spans="1:17" s="54" customFormat="1" ht="35.4" customHeight="1" thickBot="1" x14ac:dyDescent="0.35">
      <c r="A4" s="173" t="s">
        <v>549</v>
      </c>
      <c r="B4" s="162" t="s">
        <v>195</v>
      </c>
      <c r="C4" s="174"/>
      <c r="D4" s="175" t="s">
        <v>446</v>
      </c>
      <c r="E4" s="175" t="s">
        <v>447</v>
      </c>
      <c r="F4" s="175" t="s">
        <v>448</v>
      </c>
      <c r="G4" s="308" t="s">
        <v>449</v>
      </c>
      <c r="H4" s="309"/>
      <c r="I4" s="309"/>
      <c r="J4" s="309"/>
      <c r="K4" s="309"/>
      <c r="L4" s="309"/>
      <c r="M4" s="309"/>
      <c r="N4" s="310"/>
      <c r="O4" s="176"/>
      <c r="P4" s="174"/>
      <c r="Q4" s="177"/>
    </row>
    <row r="5" spans="1:17" ht="28.5" customHeight="1" thickBot="1" x14ac:dyDescent="0.35">
      <c r="A5" s="300" t="s">
        <v>550</v>
      </c>
      <c r="B5" s="348" t="s">
        <v>278</v>
      </c>
      <c r="C5" s="345" t="s">
        <v>219</v>
      </c>
      <c r="D5" s="197" t="str">
        <f>Q7</f>
        <v>molto basso</v>
      </c>
      <c r="E5" s="197" t="str">
        <f>Q11</f>
        <v>alto</v>
      </c>
      <c r="F5" s="198" t="s">
        <v>564</v>
      </c>
      <c r="G5" s="326" t="s">
        <v>450</v>
      </c>
      <c r="H5" s="326" t="s">
        <v>451</v>
      </c>
      <c r="I5" s="326" t="s">
        <v>452</v>
      </c>
      <c r="J5" s="325" t="s">
        <v>484</v>
      </c>
      <c r="K5" s="325" t="s">
        <v>453</v>
      </c>
      <c r="L5" s="325" t="s">
        <v>454</v>
      </c>
      <c r="M5" s="325" t="s">
        <v>455</v>
      </c>
      <c r="N5" s="325" t="s">
        <v>456</v>
      </c>
      <c r="O5" s="163"/>
      <c r="P5" s="164"/>
      <c r="Q5" s="165"/>
    </row>
    <row r="6" spans="1:17" ht="27.9" customHeight="1" x14ac:dyDescent="0.3">
      <c r="A6" s="301"/>
      <c r="B6" s="349"/>
      <c r="C6" s="346"/>
      <c r="D6" s="56"/>
      <c r="E6" s="56"/>
      <c r="F6" s="56"/>
      <c r="G6" s="307"/>
      <c r="H6" s="307"/>
      <c r="I6" s="307"/>
      <c r="J6" s="306"/>
      <c r="K6" s="306"/>
      <c r="L6" s="306"/>
      <c r="M6" s="306"/>
      <c r="N6" s="306"/>
      <c r="O6" s="166"/>
      <c r="Q6" s="167"/>
    </row>
    <row r="7" spans="1:17" ht="27.9" customHeight="1" thickBot="1" x14ac:dyDescent="0.35">
      <c r="A7" s="301"/>
      <c r="B7" s="349"/>
      <c r="C7" s="346"/>
      <c r="D7" s="56"/>
      <c r="E7" s="56"/>
      <c r="F7" s="56"/>
      <c r="G7" s="64">
        <v>1</v>
      </c>
      <c r="H7" s="64">
        <v>1</v>
      </c>
      <c r="J7" s="64">
        <v>1</v>
      </c>
      <c r="L7" s="64">
        <v>1</v>
      </c>
      <c r="M7" s="64">
        <v>1</v>
      </c>
      <c r="N7" s="64">
        <v>1</v>
      </c>
      <c r="P7" s="64">
        <f>SUM(G7:N7)</f>
        <v>6</v>
      </c>
      <c r="Q7" s="167" t="s">
        <v>547</v>
      </c>
    </row>
    <row r="8" spans="1:17" s="54" customFormat="1" ht="35.4" customHeight="1" thickBot="1" x14ac:dyDescent="0.35">
      <c r="A8" s="301"/>
      <c r="B8" s="349"/>
      <c r="C8" s="346"/>
      <c r="D8" s="56"/>
      <c r="E8" s="56"/>
      <c r="F8" s="178"/>
      <c r="G8" s="308" t="s">
        <v>457</v>
      </c>
      <c r="H8" s="309"/>
      <c r="I8" s="309"/>
      <c r="J8" s="309"/>
      <c r="K8" s="309"/>
      <c r="L8" s="309"/>
      <c r="M8" s="309"/>
      <c r="N8" s="310"/>
      <c r="O8" s="168"/>
      <c r="Q8" s="169"/>
    </row>
    <row r="9" spans="1:17" ht="18.899999999999999" customHeight="1" x14ac:dyDescent="0.3">
      <c r="A9" s="301"/>
      <c r="B9" s="349"/>
      <c r="C9" s="346"/>
      <c r="D9" s="56"/>
      <c r="E9" s="56"/>
      <c r="F9" s="56"/>
      <c r="G9" s="306" t="s">
        <v>458</v>
      </c>
      <c r="H9" s="306" t="s">
        <v>459</v>
      </c>
      <c r="I9" s="306" t="s">
        <v>460</v>
      </c>
      <c r="J9" s="306" t="s">
        <v>485</v>
      </c>
      <c r="K9" s="306" t="s">
        <v>461</v>
      </c>
      <c r="L9" s="306" t="s">
        <v>462</v>
      </c>
      <c r="M9" s="306" t="s">
        <v>463</v>
      </c>
      <c r="N9" s="306" t="s">
        <v>464</v>
      </c>
      <c r="O9" s="306" t="s">
        <v>465</v>
      </c>
      <c r="Q9" s="167"/>
    </row>
    <row r="10" spans="1:17" ht="48" customHeight="1" x14ac:dyDescent="0.3">
      <c r="A10" s="301"/>
      <c r="B10" s="349"/>
      <c r="C10" s="346"/>
      <c r="D10" s="56"/>
      <c r="E10" s="56"/>
      <c r="F10" s="56"/>
      <c r="G10" s="306"/>
      <c r="H10" s="306"/>
      <c r="I10" s="306"/>
      <c r="J10" s="306"/>
      <c r="K10" s="306"/>
      <c r="L10" s="306"/>
      <c r="M10" s="306"/>
      <c r="N10" s="306"/>
      <c r="O10" s="306"/>
      <c r="Q10" s="167"/>
    </row>
    <row r="11" spans="1:17" ht="27.9" customHeight="1" thickBot="1" x14ac:dyDescent="0.35">
      <c r="A11" s="301"/>
      <c r="B11" s="349"/>
      <c r="C11" s="347"/>
      <c r="D11" s="170"/>
      <c r="E11" s="170"/>
      <c r="F11" s="170"/>
      <c r="G11" s="171">
        <v>1</v>
      </c>
      <c r="H11" s="171"/>
      <c r="I11" s="171"/>
      <c r="J11" s="171"/>
      <c r="K11" s="171"/>
      <c r="L11" s="171"/>
      <c r="M11" s="171"/>
      <c r="N11" s="171"/>
      <c r="O11" s="171"/>
      <c r="P11" s="171">
        <f>SUM(G11:O11)</f>
        <v>1</v>
      </c>
      <c r="Q11" s="172" t="s">
        <v>551</v>
      </c>
    </row>
    <row r="12" spans="1:17" ht="24" thickBot="1" x14ac:dyDescent="0.35">
      <c r="A12" s="301"/>
      <c r="B12" s="349"/>
      <c r="C12" s="63"/>
      <c r="D12" s="57"/>
      <c r="E12" s="57"/>
      <c r="F12" s="57"/>
      <c r="G12" s="308" t="s">
        <v>449</v>
      </c>
      <c r="H12" s="309"/>
      <c r="I12" s="309"/>
      <c r="J12" s="309"/>
      <c r="K12" s="309"/>
      <c r="L12" s="309"/>
      <c r="M12" s="309"/>
      <c r="N12" s="310"/>
      <c r="Q12" s="167"/>
    </row>
    <row r="13" spans="1:17" ht="27.9" customHeight="1" thickBot="1" x14ac:dyDescent="0.35">
      <c r="A13" s="301"/>
      <c r="B13" s="349"/>
      <c r="C13" s="345" t="s">
        <v>221</v>
      </c>
      <c r="D13" s="197" t="str">
        <f>Q15</f>
        <v>basso</v>
      </c>
      <c r="E13" s="197" t="str">
        <f>Q19</f>
        <v>alto</v>
      </c>
      <c r="F13" s="198" t="s">
        <v>564</v>
      </c>
      <c r="G13" s="326" t="s">
        <v>450</v>
      </c>
      <c r="H13" s="326" t="s">
        <v>451</v>
      </c>
      <c r="I13" s="326" t="s">
        <v>452</v>
      </c>
      <c r="J13" s="325" t="s">
        <v>484</v>
      </c>
      <c r="K13" s="325" t="s">
        <v>453</v>
      </c>
      <c r="L13" s="325" t="s">
        <v>454</v>
      </c>
      <c r="M13" s="325" t="s">
        <v>455</v>
      </c>
      <c r="N13" s="325" t="s">
        <v>456</v>
      </c>
      <c r="O13" s="163"/>
      <c r="P13" s="164"/>
      <c r="Q13" s="165"/>
    </row>
    <row r="14" spans="1:17" ht="27.9" customHeight="1" x14ac:dyDescent="0.3">
      <c r="A14" s="301"/>
      <c r="B14" s="349"/>
      <c r="C14" s="346"/>
      <c r="D14" s="56"/>
      <c r="E14" s="56"/>
      <c r="F14" s="56"/>
      <c r="G14" s="307"/>
      <c r="H14" s="307"/>
      <c r="I14" s="307"/>
      <c r="J14" s="306"/>
      <c r="K14" s="306"/>
      <c r="L14" s="306"/>
      <c r="M14" s="306"/>
      <c r="N14" s="306"/>
      <c r="O14" s="166"/>
      <c r="Q14" s="167"/>
    </row>
    <row r="15" spans="1:17" ht="27.9" customHeight="1" thickBot="1" x14ac:dyDescent="0.35">
      <c r="A15" s="301"/>
      <c r="B15" s="349"/>
      <c r="C15" s="346"/>
      <c r="D15" s="56"/>
      <c r="E15" s="56"/>
      <c r="F15" s="56"/>
      <c r="G15" s="64">
        <v>1</v>
      </c>
      <c r="H15" s="64">
        <v>1</v>
      </c>
      <c r="I15" s="64">
        <v>1</v>
      </c>
      <c r="N15" s="64">
        <v>1</v>
      </c>
      <c r="P15" s="64">
        <f>SUM(G15:N15)</f>
        <v>4</v>
      </c>
      <c r="Q15" s="167" t="str">
        <f>IF(P15&gt;=4,"basso",IF(P15=3,"medio",IF(P15&lt;=2,"alto")))</f>
        <v>basso</v>
      </c>
    </row>
    <row r="16" spans="1:17" ht="27.9" customHeight="1" thickBot="1" x14ac:dyDescent="0.35">
      <c r="A16" s="301"/>
      <c r="B16" s="349"/>
      <c r="C16" s="346"/>
      <c r="D16" s="56"/>
      <c r="E16" s="56"/>
      <c r="F16" s="178"/>
      <c r="G16" s="308" t="s">
        <v>457</v>
      </c>
      <c r="H16" s="309"/>
      <c r="I16" s="309"/>
      <c r="J16" s="309"/>
      <c r="K16" s="309"/>
      <c r="L16" s="309"/>
      <c r="M16" s="309"/>
      <c r="N16" s="310"/>
      <c r="O16" s="168"/>
      <c r="P16" s="54"/>
      <c r="Q16" s="169"/>
    </row>
    <row r="17" spans="1:23" ht="27.9" customHeight="1" x14ac:dyDescent="0.3">
      <c r="A17" s="301"/>
      <c r="B17" s="349"/>
      <c r="C17" s="346"/>
      <c r="D17" s="56"/>
      <c r="E17" s="56"/>
      <c r="F17" s="56"/>
      <c r="G17" s="306" t="s">
        <v>458</v>
      </c>
      <c r="H17" s="306" t="s">
        <v>466</v>
      </c>
      <c r="I17" s="306" t="s">
        <v>460</v>
      </c>
      <c r="J17" s="306" t="s">
        <v>485</v>
      </c>
      <c r="K17" s="306" t="s">
        <v>461</v>
      </c>
      <c r="L17" s="306" t="s">
        <v>462</v>
      </c>
      <c r="M17" s="306" t="s">
        <v>463</v>
      </c>
      <c r="N17" s="306" t="s">
        <v>464</v>
      </c>
      <c r="O17" s="306" t="s">
        <v>465</v>
      </c>
      <c r="Q17" s="167"/>
    </row>
    <row r="18" spans="1:23" ht="27.9" customHeight="1" x14ac:dyDescent="0.3">
      <c r="A18" s="301"/>
      <c r="B18" s="349"/>
      <c r="C18" s="346"/>
      <c r="D18" s="56"/>
      <c r="E18" s="56"/>
      <c r="F18" s="56"/>
      <c r="G18" s="306"/>
      <c r="H18" s="306"/>
      <c r="I18" s="306"/>
      <c r="J18" s="306"/>
      <c r="K18" s="306"/>
      <c r="L18" s="306"/>
      <c r="M18" s="306"/>
      <c r="N18" s="306"/>
      <c r="O18" s="306"/>
      <c r="Q18" s="167"/>
    </row>
    <row r="19" spans="1:23" ht="27.9" customHeight="1" thickBot="1" x14ac:dyDescent="0.35">
      <c r="A19" s="301"/>
      <c r="B19" s="349"/>
      <c r="C19" s="347"/>
      <c r="D19" s="170"/>
      <c r="E19" s="170"/>
      <c r="F19" s="170"/>
      <c r="G19" s="171">
        <v>1</v>
      </c>
      <c r="H19" s="171"/>
      <c r="I19" s="171"/>
      <c r="J19" s="171"/>
      <c r="K19" s="171"/>
      <c r="L19" s="171"/>
      <c r="M19" s="171"/>
      <c r="N19" s="171"/>
      <c r="O19" s="171"/>
      <c r="P19" s="171">
        <f>SUM(G19:O19)</f>
        <v>1</v>
      </c>
      <c r="Q19" s="172" t="s">
        <v>551</v>
      </c>
    </row>
    <row r="20" spans="1:23" ht="24" thickBot="1" x14ac:dyDescent="0.35">
      <c r="A20" s="301"/>
      <c r="B20" s="349"/>
      <c r="C20" s="63"/>
      <c r="D20" s="57"/>
      <c r="E20" s="57"/>
      <c r="F20" s="57"/>
      <c r="G20" s="308" t="s">
        <v>449</v>
      </c>
      <c r="H20" s="309"/>
      <c r="I20" s="309"/>
      <c r="J20" s="309"/>
      <c r="K20" s="309"/>
      <c r="L20" s="309"/>
      <c r="M20" s="309"/>
      <c r="N20" s="310"/>
      <c r="Q20" s="167"/>
    </row>
    <row r="21" spans="1:23" ht="27.9" customHeight="1" thickBot="1" x14ac:dyDescent="0.35">
      <c r="A21" s="301"/>
      <c r="B21" s="349"/>
      <c r="C21" s="351" t="s">
        <v>481</v>
      </c>
      <c r="D21" s="197" t="str">
        <f>Q23</f>
        <v>basso</v>
      </c>
      <c r="E21" s="197" t="str">
        <f>Q27</f>
        <v>alto</v>
      </c>
      <c r="F21" s="200" t="str">
        <f>IF(AND(D21="basso",E21="basso"),"basso",IF(AND(D21="basso",E21="medio"),"basso",IF(AND(D21="basso",E21="alto"),"medio",IF(AND(D21="medio",E21="basso"),"basso",IF(AND(D21="medio",E21="medio"),"medio",IF(AND(D21="medio",E21="alto"),"alto",IF(AND(D21="alto",E21="basso"),"medio",IF(AND(D21="alto",E21="medio"),"alto",IF(AND(D21="alto",E21="alto"),"alto")))))))))</f>
        <v>medio</v>
      </c>
      <c r="G21" s="326" t="s">
        <v>450</v>
      </c>
      <c r="H21" s="326" t="s">
        <v>451</v>
      </c>
      <c r="I21" s="326" t="s">
        <v>452</v>
      </c>
      <c r="J21" s="325" t="s">
        <v>484</v>
      </c>
      <c r="K21" s="325" t="s">
        <v>453</v>
      </c>
      <c r="L21" s="325" t="s">
        <v>454</v>
      </c>
      <c r="M21" s="325" t="s">
        <v>455</v>
      </c>
      <c r="N21" s="325" t="s">
        <v>456</v>
      </c>
      <c r="O21" s="163"/>
      <c r="P21" s="164"/>
      <c r="Q21" s="165"/>
    </row>
    <row r="22" spans="1:23" ht="27.9" customHeight="1" x14ac:dyDescent="0.3">
      <c r="A22" s="301"/>
      <c r="B22" s="349"/>
      <c r="C22" s="352"/>
      <c r="D22" s="56"/>
      <c r="E22" s="56"/>
      <c r="F22" s="56"/>
      <c r="G22" s="307"/>
      <c r="H22" s="307"/>
      <c r="I22" s="307"/>
      <c r="J22" s="306"/>
      <c r="K22" s="306"/>
      <c r="L22" s="306"/>
      <c r="M22" s="306"/>
      <c r="N22" s="306"/>
      <c r="O22" s="166"/>
      <c r="Q22" s="167"/>
    </row>
    <row r="23" spans="1:23" ht="27.9" customHeight="1" thickBot="1" x14ac:dyDescent="0.35">
      <c r="A23" s="301"/>
      <c r="B23" s="349"/>
      <c r="C23" s="352"/>
      <c r="D23" s="56"/>
      <c r="E23" s="56"/>
      <c r="F23" s="56"/>
      <c r="G23" s="64">
        <v>1</v>
      </c>
      <c r="H23" s="64">
        <v>1</v>
      </c>
      <c r="I23" s="64">
        <v>1</v>
      </c>
      <c r="N23" s="64">
        <v>1</v>
      </c>
      <c r="P23" s="64">
        <f>SUM(G23:N23)</f>
        <v>4</v>
      </c>
      <c r="Q23" s="167" t="str">
        <f>IF(P23&gt;=4,"basso",IF(P23=3,"medio",IF(P23&lt;=2,"alto")))</f>
        <v>basso</v>
      </c>
    </row>
    <row r="24" spans="1:23" ht="27.9" customHeight="1" thickBot="1" x14ac:dyDescent="0.35">
      <c r="A24" s="301"/>
      <c r="B24" s="349"/>
      <c r="C24" s="352"/>
      <c r="D24" s="56"/>
      <c r="E24" s="56"/>
      <c r="F24" s="178"/>
      <c r="G24" s="308" t="s">
        <v>457</v>
      </c>
      <c r="H24" s="309"/>
      <c r="I24" s="309"/>
      <c r="J24" s="309"/>
      <c r="K24" s="309"/>
      <c r="L24" s="309"/>
      <c r="M24" s="309"/>
      <c r="N24" s="310"/>
      <c r="O24" s="168"/>
      <c r="P24" s="54"/>
      <c r="Q24" s="169"/>
    </row>
    <row r="25" spans="1:23" ht="27.9" customHeight="1" x14ac:dyDescent="0.3">
      <c r="A25" s="301"/>
      <c r="B25" s="349"/>
      <c r="C25" s="352"/>
      <c r="D25" s="56"/>
      <c r="E25" s="56"/>
      <c r="F25" s="56"/>
      <c r="G25" s="306" t="s">
        <v>458</v>
      </c>
      <c r="H25" s="306" t="s">
        <v>466</v>
      </c>
      <c r="I25" s="306" t="s">
        <v>460</v>
      </c>
      <c r="J25" s="306" t="s">
        <v>485</v>
      </c>
      <c r="K25" s="306" t="s">
        <v>461</v>
      </c>
      <c r="L25" s="306" t="s">
        <v>462</v>
      </c>
      <c r="M25" s="306" t="s">
        <v>463</v>
      </c>
      <c r="N25" s="306" t="s">
        <v>464</v>
      </c>
      <c r="O25" s="306" t="s">
        <v>465</v>
      </c>
      <c r="Q25" s="167"/>
    </row>
    <row r="26" spans="1:23" ht="27.9" customHeight="1" x14ac:dyDescent="0.3">
      <c r="A26" s="301"/>
      <c r="B26" s="349"/>
      <c r="C26" s="352"/>
      <c r="D26" s="56"/>
      <c r="E26" s="56"/>
      <c r="F26" s="56"/>
      <c r="G26" s="306"/>
      <c r="H26" s="306"/>
      <c r="I26" s="306"/>
      <c r="J26" s="306"/>
      <c r="K26" s="306"/>
      <c r="L26" s="306"/>
      <c r="M26" s="306"/>
      <c r="N26" s="306"/>
      <c r="O26" s="306"/>
      <c r="Q26" s="167"/>
    </row>
    <row r="27" spans="1:23" ht="27.9" customHeight="1" thickBot="1" x14ac:dyDescent="0.35">
      <c r="A27" s="302"/>
      <c r="B27" s="350"/>
      <c r="C27" s="353"/>
      <c r="D27" s="170"/>
      <c r="E27" s="170"/>
      <c r="F27" s="170"/>
      <c r="G27" s="171">
        <v>1</v>
      </c>
      <c r="H27" s="171"/>
      <c r="I27" s="171"/>
      <c r="J27" s="171"/>
      <c r="K27" s="171">
        <v>1</v>
      </c>
      <c r="L27" s="171"/>
      <c r="M27" s="171"/>
      <c r="N27" s="171"/>
      <c r="O27" s="171"/>
      <c r="P27" s="171">
        <f>SUM(G27:O27)</f>
        <v>2</v>
      </c>
      <c r="Q27" s="172" t="s">
        <v>551</v>
      </c>
    </row>
    <row r="28" spans="1:23" x14ac:dyDescent="0.3">
      <c r="B28" s="63"/>
      <c r="C28" s="63"/>
      <c r="D28" s="57"/>
      <c r="E28" s="57"/>
      <c r="F28" s="57"/>
    </row>
    <row r="29" spans="1:23" x14ac:dyDescent="0.3">
      <c r="B29" s="63"/>
      <c r="C29" s="63"/>
      <c r="D29" s="57"/>
      <c r="E29" s="57"/>
      <c r="F29" s="57"/>
    </row>
    <row r="30" spans="1:23" ht="14.4" thickBot="1" x14ac:dyDescent="0.35">
      <c r="B30" s="63"/>
      <c r="C30" s="63"/>
      <c r="D30" s="57"/>
      <c r="E30" s="57"/>
      <c r="F30" s="57"/>
    </row>
    <row r="31" spans="1:23" ht="27.9" customHeight="1" thickBot="1" x14ac:dyDescent="0.35">
      <c r="C31" s="181"/>
      <c r="D31" s="175" t="s">
        <v>446</v>
      </c>
      <c r="E31" s="175" t="s">
        <v>447</v>
      </c>
      <c r="F31" s="175" t="s">
        <v>448</v>
      </c>
      <c r="G31" s="308" t="s">
        <v>449</v>
      </c>
      <c r="H31" s="309"/>
      <c r="I31" s="309"/>
      <c r="J31" s="309"/>
      <c r="K31" s="309"/>
      <c r="L31" s="309"/>
      <c r="M31" s="309"/>
      <c r="N31" s="310"/>
      <c r="O31" s="176"/>
      <c r="P31" s="174"/>
      <c r="Q31" s="177"/>
      <c r="R31" s="54"/>
      <c r="S31" s="54"/>
      <c r="T31" s="54"/>
      <c r="U31" s="54"/>
      <c r="V31" s="54"/>
      <c r="W31" s="54"/>
    </row>
    <row r="32" spans="1:23" ht="50.25" customHeight="1" thickBot="1" x14ac:dyDescent="0.35">
      <c r="A32" s="300" t="s">
        <v>553</v>
      </c>
      <c r="B32" s="342" t="s">
        <v>467</v>
      </c>
      <c r="C32" s="334" t="s">
        <v>468</v>
      </c>
      <c r="D32" s="201" t="str">
        <f>Q34</f>
        <v>molto bassa</v>
      </c>
      <c r="E32" s="201" t="str">
        <f>Q38</f>
        <v>altissima</v>
      </c>
      <c r="F32" s="200" t="s">
        <v>564</v>
      </c>
      <c r="G32" s="307" t="s">
        <v>450</v>
      </c>
      <c r="H32" s="307" t="s">
        <v>451</v>
      </c>
      <c r="I32" s="307" t="s">
        <v>452</v>
      </c>
      <c r="J32" s="306" t="s">
        <v>484</v>
      </c>
      <c r="K32" s="306" t="s">
        <v>453</v>
      </c>
      <c r="L32" s="306" t="s">
        <v>454</v>
      </c>
      <c r="M32" s="306" t="s">
        <v>455</v>
      </c>
      <c r="N32" s="306" t="s">
        <v>456</v>
      </c>
      <c r="O32" s="166"/>
      <c r="Q32" s="167"/>
    </row>
    <row r="33" spans="1:23" ht="40.5" hidden="1" customHeight="1" x14ac:dyDescent="0.3">
      <c r="A33" s="301"/>
      <c r="B33" s="343"/>
      <c r="C33" s="335"/>
      <c r="D33" s="56"/>
      <c r="E33" s="56"/>
      <c r="F33" s="188"/>
      <c r="G33" s="307"/>
      <c r="H33" s="307"/>
      <c r="I33" s="307"/>
      <c r="J33" s="306"/>
      <c r="K33" s="306"/>
      <c r="L33" s="306"/>
      <c r="M33" s="306"/>
      <c r="N33" s="306"/>
      <c r="O33" s="166"/>
      <c r="Q33" s="167"/>
    </row>
    <row r="34" spans="1:23" ht="27.9" customHeight="1" thickBot="1" x14ac:dyDescent="0.35">
      <c r="A34" s="301"/>
      <c r="B34" s="343"/>
      <c r="C34" s="335"/>
      <c r="D34" s="56"/>
      <c r="E34" s="56"/>
      <c r="F34" s="188"/>
      <c r="G34" s="64">
        <v>1</v>
      </c>
      <c r="H34" s="64">
        <v>1</v>
      </c>
      <c r="I34" s="64">
        <v>1</v>
      </c>
      <c r="K34" s="64">
        <v>1</v>
      </c>
      <c r="L34" s="64">
        <v>1</v>
      </c>
      <c r="N34" s="64">
        <v>1</v>
      </c>
      <c r="P34" s="64">
        <f>SUM(G34:N34)</f>
        <v>6</v>
      </c>
      <c r="Q34" s="167" t="s">
        <v>552</v>
      </c>
    </row>
    <row r="35" spans="1:23" ht="27" customHeight="1" thickBot="1" x14ac:dyDescent="0.35">
      <c r="A35" s="301"/>
      <c r="B35" s="343"/>
      <c r="C35" s="335"/>
      <c r="D35" s="56"/>
      <c r="E35" s="56"/>
      <c r="F35" s="188"/>
      <c r="G35" s="308" t="s">
        <v>457</v>
      </c>
      <c r="H35" s="309"/>
      <c r="I35" s="309"/>
      <c r="J35" s="309"/>
      <c r="K35" s="309"/>
      <c r="L35" s="309"/>
      <c r="M35" s="309"/>
      <c r="N35" s="310"/>
      <c r="O35" s="168"/>
      <c r="P35" s="54"/>
      <c r="Q35" s="169"/>
      <c r="R35" s="54"/>
      <c r="S35" s="54"/>
      <c r="T35" s="54"/>
      <c r="U35" s="54"/>
      <c r="V35" s="54"/>
      <c r="W35" s="54"/>
    </row>
    <row r="36" spans="1:23" ht="27" customHeight="1" x14ac:dyDescent="0.3">
      <c r="A36" s="301"/>
      <c r="B36" s="343"/>
      <c r="C36" s="335"/>
      <c r="D36" s="56"/>
      <c r="E36" s="56"/>
      <c r="F36" s="188"/>
      <c r="G36" s="306" t="s">
        <v>458</v>
      </c>
      <c r="H36" s="306" t="s">
        <v>466</v>
      </c>
      <c r="I36" s="306" t="s">
        <v>460</v>
      </c>
      <c r="J36" s="306" t="s">
        <v>485</v>
      </c>
      <c r="K36" s="306" t="s">
        <v>461</v>
      </c>
      <c r="L36" s="306" t="s">
        <v>462</v>
      </c>
      <c r="M36" s="306" t="s">
        <v>463</v>
      </c>
      <c r="N36" s="306" t="s">
        <v>464</v>
      </c>
      <c r="O36" s="306" t="s">
        <v>465</v>
      </c>
      <c r="Q36" s="167"/>
    </row>
    <row r="37" spans="1:23" ht="42" customHeight="1" x14ac:dyDescent="0.3">
      <c r="A37" s="301"/>
      <c r="B37" s="343"/>
      <c r="C37" s="335"/>
      <c r="D37" s="56"/>
      <c r="E37" s="56"/>
      <c r="F37" s="188"/>
      <c r="G37" s="306"/>
      <c r="H37" s="306"/>
      <c r="I37" s="306"/>
      <c r="J37" s="306"/>
      <c r="K37" s="306"/>
      <c r="L37" s="306"/>
      <c r="M37" s="306"/>
      <c r="N37" s="306"/>
      <c r="O37" s="306"/>
      <c r="Q37" s="167"/>
    </row>
    <row r="38" spans="1:23" ht="27" customHeight="1" thickBot="1" x14ac:dyDescent="0.35">
      <c r="A38" s="301"/>
      <c r="B38" s="343"/>
      <c r="C38" s="336"/>
      <c r="D38" s="170"/>
      <c r="E38" s="170"/>
      <c r="F38" s="189"/>
      <c r="G38" s="171">
        <v>1</v>
      </c>
      <c r="H38" s="171"/>
      <c r="I38" s="171"/>
      <c r="J38" s="171"/>
      <c r="K38" s="171"/>
      <c r="L38" s="171"/>
      <c r="M38" s="171"/>
      <c r="N38" s="171"/>
      <c r="O38" s="171"/>
      <c r="P38" s="171">
        <f>SUM(G38:O38)</f>
        <v>1</v>
      </c>
      <c r="Q38" s="172" t="s">
        <v>548</v>
      </c>
    </row>
    <row r="39" spans="1:23" ht="27" customHeight="1" thickBot="1" x14ac:dyDescent="0.35">
      <c r="A39" s="301"/>
      <c r="B39" s="343"/>
      <c r="C39" s="59"/>
      <c r="D39" s="186"/>
      <c r="E39" s="186"/>
      <c r="F39" s="186"/>
      <c r="G39" s="339" t="s">
        <v>449</v>
      </c>
      <c r="H39" s="340"/>
      <c r="I39" s="340"/>
      <c r="J39" s="340"/>
      <c r="K39" s="340"/>
      <c r="L39" s="340"/>
      <c r="M39" s="340"/>
      <c r="N39" s="341"/>
    </row>
    <row r="40" spans="1:23" ht="27" customHeight="1" thickBot="1" x14ac:dyDescent="0.35">
      <c r="A40" s="301"/>
      <c r="B40" s="343"/>
      <c r="C40" s="334" t="s">
        <v>469</v>
      </c>
      <c r="D40" s="201" t="str">
        <f>Q42</f>
        <v>alta</v>
      </c>
      <c r="E40" s="201" t="str">
        <f>Q46</f>
        <v>alto</v>
      </c>
      <c r="F40" s="199" t="s">
        <v>551</v>
      </c>
      <c r="G40" s="326" t="s">
        <v>450</v>
      </c>
      <c r="H40" s="326" t="s">
        <v>451</v>
      </c>
      <c r="I40" s="337" t="s">
        <v>452</v>
      </c>
      <c r="J40" s="325" t="s">
        <v>484</v>
      </c>
      <c r="K40" s="325" t="s">
        <v>453</v>
      </c>
      <c r="L40" s="325" t="s">
        <v>454</v>
      </c>
      <c r="M40" s="325" t="s">
        <v>455</v>
      </c>
      <c r="N40" s="325" t="s">
        <v>456</v>
      </c>
      <c r="O40" s="163"/>
      <c r="P40" s="164"/>
      <c r="Q40" s="165"/>
    </row>
    <row r="41" spans="1:23" ht="27" customHeight="1" x14ac:dyDescent="0.3">
      <c r="A41" s="301"/>
      <c r="B41" s="343"/>
      <c r="C41" s="335"/>
      <c r="D41" s="56"/>
      <c r="E41" s="56"/>
      <c r="F41" s="188"/>
      <c r="G41" s="307"/>
      <c r="H41" s="307"/>
      <c r="I41" s="338"/>
      <c r="J41" s="306"/>
      <c r="K41" s="306"/>
      <c r="L41" s="306"/>
      <c r="M41" s="306"/>
      <c r="N41" s="306"/>
      <c r="O41" s="166"/>
      <c r="Q41" s="167"/>
    </row>
    <row r="42" spans="1:23" ht="27" customHeight="1" thickBot="1" x14ac:dyDescent="0.35">
      <c r="A42" s="301"/>
      <c r="B42" s="343"/>
      <c r="C42" s="335"/>
      <c r="D42" s="56"/>
      <c r="E42" s="56"/>
      <c r="F42" s="188"/>
      <c r="G42" s="64">
        <v>1</v>
      </c>
      <c r="H42" s="64">
        <v>1</v>
      </c>
      <c r="P42" s="64">
        <f>SUM(G42:N42)</f>
        <v>2</v>
      </c>
      <c r="Q42" s="167" t="s">
        <v>568</v>
      </c>
    </row>
    <row r="43" spans="1:23" ht="27" customHeight="1" thickBot="1" x14ac:dyDescent="0.35">
      <c r="A43" s="301"/>
      <c r="B43" s="343"/>
      <c r="C43" s="335"/>
      <c r="D43" s="56"/>
      <c r="E43" s="56"/>
      <c r="F43" s="188"/>
      <c r="G43" s="309" t="s">
        <v>457</v>
      </c>
      <c r="H43" s="309"/>
      <c r="I43" s="309"/>
      <c r="J43" s="309"/>
      <c r="K43" s="309"/>
      <c r="L43" s="309"/>
      <c r="M43" s="309"/>
      <c r="N43" s="310"/>
      <c r="O43" s="168"/>
      <c r="P43" s="54"/>
      <c r="Q43" s="169"/>
    </row>
    <row r="44" spans="1:23" ht="27" customHeight="1" x14ac:dyDescent="0.3">
      <c r="A44" s="301"/>
      <c r="B44" s="343"/>
      <c r="C44" s="335"/>
      <c r="D44" s="56"/>
      <c r="E44" s="56"/>
      <c r="F44" s="188"/>
      <c r="G44" s="306" t="s">
        <v>458</v>
      </c>
      <c r="H44" s="306" t="s">
        <v>466</v>
      </c>
      <c r="I44" s="306" t="s">
        <v>460</v>
      </c>
      <c r="J44" s="306" t="s">
        <v>485</v>
      </c>
      <c r="K44" s="306" t="s">
        <v>461</v>
      </c>
      <c r="L44" s="306" t="s">
        <v>462</v>
      </c>
      <c r="M44" s="306" t="s">
        <v>463</v>
      </c>
      <c r="N44" s="306" t="s">
        <v>464</v>
      </c>
      <c r="O44" s="306" t="s">
        <v>465</v>
      </c>
      <c r="Q44" s="167"/>
    </row>
    <row r="45" spans="1:23" ht="27" customHeight="1" x14ac:dyDescent="0.3">
      <c r="A45" s="301"/>
      <c r="B45" s="343"/>
      <c r="C45" s="335"/>
      <c r="D45" s="56"/>
      <c r="E45" s="56"/>
      <c r="F45" s="188"/>
      <c r="G45" s="306"/>
      <c r="H45" s="306"/>
      <c r="I45" s="306"/>
      <c r="J45" s="306"/>
      <c r="K45" s="306"/>
      <c r="L45" s="306"/>
      <c r="M45" s="306"/>
      <c r="N45" s="306"/>
      <c r="O45" s="306"/>
      <c r="Q45" s="167"/>
    </row>
    <row r="46" spans="1:23" ht="27" customHeight="1" thickBot="1" x14ac:dyDescent="0.35">
      <c r="A46" s="301"/>
      <c r="B46" s="343"/>
      <c r="C46" s="336"/>
      <c r="D46" s="170"/>
      <c r="E46" s="170"/>
      <c r="F46" s="189"/>
      <c r="G46" s="171">
        <v>1</v>
      </c>
      <c r="H46" s="171"/>
      <c r="I46" s="171"/>
      <c r="J46" s="171"/>
      <c r="K46" s="171"/>
      <c r="L46" s="171"/>
      <c r="M46" s="171"/>
      <c r="N46" s="171"/>
      <c r="O46" s="171"/>
      <c r="P46" s="171">
        <f>SUM(G46:O46)</f>
        <v>1</v>
      </c>
      <c r="Q46" s="172" t="s">
        <v>551</v>
      </c>
    </row>
    <row r="47" spans="1:23" ht="27" customHeight="1" thickBot="1" x14ac:dyDescent="0.35">
      <c r="A47" s="301"/>
      <c r="B47" s="343"/>
      <c r="C47" s="59"/>
      <c r="D47" s="186"/>
      <c r="E47" s="186"/>
      <c r="F47" s="186"/>
      <c r="G47" s="308" t="s">
        <v>449</v>
      </c>
      <c r="H47" s="309"/>
      <c r="I47" s="309"/>
      <c r="J47" s="309"/>
      <c r="K47" s="309"/>
      <c r="L47" s="309"/>
      <c r="M47" s="309"/>
      <c r="N47" s="310"/>
    </row>
    <row r="48" spans="1:23" ht="27" customHeight="1" thickBot="1" x14ac:dyDescent="0.35">
      <c r="A48" s="301"/>
      <c r="B48" s="343"/>
      <c r="C48" s="334" t="s">
        <v>470</v>
      </c>
      <c r="D48" s="201" t="str">
        <f>Q50</f>
        <v>basso</v>
      </c>
      <c r="E48" s="201" t="str">
        <f>Q54</f>
        <v>alto</v>
      </c>
      <c r="F48" s="200" t="str">
        <f>IF(AND(D48="basso",E48="basso"),"basso",IF(AND(D48="basso",E48="medio"),"basso",IF(AND(D48="basso",E48="alto"),"medio",IF(AND(D48="medio",E48="basso"),"basso",IF(AND(D48="medio",E48="medio"),"medio",IF(AND(D48="medio",E48="alto"),"alto",IF(AND(D48="alto",E48="basso"),"medio",IF(AND(D48="alto",E48="medio"),"alto",IF(AND(D48="alto",E48="alto"),"alto")))))))))</f>
        <v>medio</v>
      </c>
      <c r="G48" s="326" t="s">
        <v>450</v>
      </c>
      <c r="H48" s="326" t="s">
        <v>451</v>
      </c>
      <c r="I48" s="326" t="s">
        <v>452</v>
      </c>
      <c r="J48" s="325" t="s">
        <v>484</v>
      </c>
      <c r="K48" s="325" t="s">
        <v>453</v>
      </c>
      <c r="L48" s="325" t="s">
        <v>454</v>
      </c>
      <c r="M48" s="325" t="s">
        <v>455</v>
      </c>
      <c r="N48" s="325" t="s">
        <v>456</v>
      </c>
      <c r="O48" s="163"/>
      <c r="P48" s="164"/>
      <c r="Q48" s="165"/>
    </row>
    <row r="49" spans="1:17" ht="27" customHeight="1" x14ac:dyDescent="0.3">
      <c r="A49" s="301"/>
      <c r="B49" s="343"/>
      <c r="C49" s="335"/>
      <c r="D49" s="56"/>
      <c r="E49" s="56"/>
      <c r="F49" s="188"/>
      <c r="G49" s="307"/>
      <c r="H49" s="307"/>
      <c r="I49" s="307"/>
      <c r="J49" s="306"/>
      <c r="K49" s="306"/>
      <c r="L49" s="306"/>
      <c r="M49" s="306"/>
      <c r="N49" s="306"/>
      <c r="O49" s="166"/>
      <c r="Q49" s="167"/>
    </row>
    <row r="50" spans="1:17" ht="27" customHeight="1" thickBot="1" x14ac:dyDescent="0.35">
      <c r="A50" s="301"/>
      <c r="B50" s="343"/>
      <c r="C50" s="335"/>
      <c r="D50" s="56"/>
      <c r="E50" s="56"/>
      <c r="F50" s="188"/>
      <c r="G50" s="64">
        <v>1</v>
      </c>
      <c r="H50" s="64">
        <v>1</v>
      </c>
      <c r="M50" s="64">
        <v>1</v>
      </c>
      <c r="N50" s="64">
        <v>1</v>
      </c>
      <c r="P50" s="64">
        <f>SUM(G50:N50)</f>
        <v>4</v>
      </c>
      <c r="Q50" s="167" t="str">
        <f>IF(P50&gt;=4,"basso",IF(P50=3,"medio",IF(P50&lt;=2,"alto")))</f>
        <v>basso</v>
      </c>
    </row>
    <row r="51" spans="1:17" ht="27" customHeight="1" thickBot="1" x14ac:dyDescent="0.35">
      <c r="A51" s="301"/>
      <c r="B51" s="343"/>
      <c r="C51" s="335"/>
      <c r="D51" s="56"/>
      <c r="E51" s="56"/>
      <c r="F51" s="188"/>
      <c r="G51" s="309" t="s">
        <v>457</v>
      </c>
      <c r="H51" s="309"/>
      <c r="I51" s="309"/>
      <c r="J51" s="309"/>
      <c r="K51" s="309"/>
      <c r="L51" s="309"/>
      <c r="M51" s="309"/>
      <c r="N51" s="310"/>
      <c r="O51" s="168"/>
      <c r="P51" s="54"/>
      <c r="Q51" s="169"/>
    </row>
    <row r="52" spans="1:17" ht="27" customHeight="1" x14ac:dyDescent="0.3">
      <c r="A52" s="301"/>
      <c r="B52" s="343"/>
      <c r="C52" s="335"/>
      <c r="D52" s="56"/>
      <c r="E52" s="56"/>
      <c r="F52" s="188"/>
      <c r="G52" s="306" t="s">
        <v>458</v>
      </c>
      <c r="H52" s="306" t="s">
        <v>466</v>
      </c>
      <c r="I52" s="306" t="s">
        <v>460</v>
      </c>
      <c r="J52" s="306" t="s">
        <v>485</v>
      </c>
      <c r="K52" s="306" t="s">
        <v>461</v>
      </c>
      <c r="L52" s="306" t="s">
        <v>462</v>
      </c>
      <c r="M52" s="306" t="s">
        <v>463</v>
      </c>
      <c r="N52" s="306" t="s">
        <v>464</v>
      </c>
      <c r="O52" s="306" t="s">
        <v>465</v>
      </c>
      <c r="Q52" s="167"/>
    </row>
    <row r="53" spans="1:17" ht="27" customHeight="1" x14ac:dyDescent="0.3">
      <c r="A53" s="301"/>
      <c r="B53" s="343"/>
      <c r="C53" s="335"/>
      <c r="D53" s="56"/>
      <c r="E53" s="56"/>
      <c r="F53" s="188"/>
      <c r="G53" s="306"/>
      <c r="H53" s="306"/>
      <c r="I53" s="306"/>
      <c r="J53" s="306"/>
      <c r="K53" s="306"/>
      <c r="L53" s="306"/>
      <c r="M53" s="306"/>
      <c r="N53" s="306"/>
      <c r="O53" s="306"/>
      <c r="Q53" s="167"/>
    </row>
    <row r="54" spans="1:17" ht="27" customHeight="1" thickBot="1" x14ac:dyDescent="0.35">
      <c r="A54" s="301"/>
      <c r="B54" s="343"/>
      <c r="C54" s="336"/>
      <c r="D54" s="170"/>
      <c r="E54" s="170"/>
      <c r="F54" s="189"/>
      <c r="G54" s="171">
        <v>1</v>
      </c>
      <c r="H54" s="171">
        <v>1</v>
      </c>
      <c r="I54" s="171"/>
      <c r="J54" s="171"/>
      <c r="K54" s="171"/>
      <c r="L54" s="171"/>
      <c r="M54" s="171"/>
      <c r="N54" s="171"/>
      <c r="O54" s="171"/>
      <c r="P54" s="171">
        <f>SUM(G54:O54)</f>
        <v>2</v>
      </c>
      <c r="Q54" s="172" t="s">
        <v>551</v>
      </c>
    </row>
    <row r="55" spans="1:17" ht="27" customHeight="1" thickBot="1" x14ac:dyDescent="0.35">
      <c r="A55" s="301"/>
      <c r="B55" s="343"/>
      <c r="C55" s="159"/>
      <c r="D55" s="187"/>
      <c r="E55" s="187"/>
      <c r="F55" s="187"/>
      <c r="G55" s="308" t="s">
        <v>449</v>
      </c>
      <c r="H55" s="309"/>
      <c r="I55" s="309"/>
      <c r="J55" s="309"/>
      <c r="K55" s="309"/>
      <c r="L55" s="309"/>
      <c r="M55" s="309"/>
      <c r="N55" s="310"/>
      <c r="O55" s="164"/>
      <c r="P55" s="164"/>
      <c r="Q55" s="165"/>
    </row>
    <row r="56" spans="1:17" ht="27" customHeight="1" thickBot="1" x14ac:dyDescent="0.35">
      <c r="A56" s="301"/>
      <c r="B56" s="343"/>
      <c r="C56" s="334" t="s">
        <v>471</v>
      </c>
      <c r="D56" s="201" t="str">
        <f>Q58</f>
        <v>molto bassa</v>
      </c>
      <c r="E56" s="201" t="str">
        <f>Q62</f>
        <v>alto</v>
      </c>
      <c r="F56" s="200" t="s">
        <v>564</v>
      </c>
      <c r="G56" s="307" t="s">
        <v>450</v>
      </c>
      <c r="H56" s="307" t="s">
        <v>451</v>
      </c>
      <c r="I56" s="307" t="s">
        <v>452</v>
      </c>
      <c r="J56" s="306" t="s">
        <v>484</v>
      </c>
      <c r="K56" s="306" t="s">
        <v>453</v>
      </c>
      <c r="L56" s="306" t="s">
        <v>454</v>
      </c>
      <c r="M56" s="306" t="s">
        <v>455</v>
      </c>
      <c r="N56" s="306" t="s">
        <v>456</v>
      </c>
      <c r="O56" s="166"/>
      <c r="Q56" s="167"/>
    </row>
    <row r="57" spans="1:17" ht="27" customHeight="1" x14ac:dyDescent="0.3">
      <c r="A57" s="301"/>
      <c r="B57" s="343"/>
      <c r="C57" s="335"/>
      <c r="D57" s="56"/>
      <c r="E57" s="56"/>
      <c r="F57" s="188"/>
      <c r="G57" s="307"/>
      <c r="H57" s="307"/>
      <c r="I57" s="307"/>
      <c r="J57" s="306"/>
      <c r="K57" s="306"/>
      <c r="L57" s="306"/>
      <c r="M57" s="306"/>
      <c r="N57" s="306"/>
      <c r="O57" s="166"/>
      <c r="Q57" s="167"/>
    </row>
    <row r="58" spans="1:17" ht="27" customHeight="1" thickBot="1" x14ac:dyDescent="0.35">
      <c r="A58" s="301"/>
      <c r="B58" s="343"/>
      <c r="C58" s="335"/>
      <c r="D58" s="56"/>
      <c r="E58" s="56"/>
      <c r="F58" s="188"/>
      <c r="H58" s="64">
        <v>1</v>
      </c>
      <c r="L58" s="64">
        <v>1</v>
      </c>
      <c r="M58" s="64">
        <v>1</v>
      </c>
      <c r="N58" s="64">
        <v>1</v>
      </c>
      <c r="P58" s="64">
        <f>SUM(G58:N58)</f>
        <v>4</v>
      </c>
      <c r="Q58" s="167" t="s">
        <v>552</v>
      </c>
    </row>
    <row r="59" spans="1:17" ht="27" customHeight="1" thickBot="1" x14ac:dyDescent="0.35">
      <c r="A59" s="301"/>
      <c r="B59" s="343"/>
      <c r="C59" s="335"/>
      <c r="D59" s="56"/>
      <c r="E59" s="56"/>
      <c r="F59" s="188"/>
      <c r="G59" s="309" t="s">
        <v>457</v>
      </c>
      <c r="H59" s="309"/>
      <c r="I59" s="309"/>
      <c r="J59" s="309"/>
      <c r="K59" s="309"/>
      <c r="L59" s="309"/>
      <c r="M59" s="309"/>
      <c r="N59" s="310"/>
      <c r="O59" s="168"/>
      <c r="P59" s="54"/>
      <c r="Q59" s="169"/>
    </row>
    <row r="60" spans="1:17" ht="27" customHeight="1" x14ac:dyDescent="0.3">
      <c r="A60" s="301"/>
      <c r="B60" s="343"/>
      <c r="C60" s="335"/>
      <c r="D60" s="56"/>
      <c r="E60" s="56"/>
      <c r="F60" s="188"/>
      <c r="G60" s="306" t="s">
        <v>458</v>
      </c>
      <c r="H60" s="306" t="s">
        <v>466</v>
      </c>
      <c r="I60" s="306" t="s">
        <v>460</v>
      </c>
      <c r="J60" s="306" t="s">
        <v>485</v>
      </c>
      <c r="K60" s="306" t="s">
        <v>461</v>
      </c>
      <c r="L60" s="306" t="s">
        <v>462</v>
      </c>
      <c r="M60" s="306" t="s">
        <v>463</v>
      </c>
      <c r="N60" s="306" t="s">
        <v>464</v>
      </c>
      <c r="O60" s="306" t="s">
        <v>465</v>
      </c>
      <c r="Q60" s="167"/>
    </row>
    <row r="61" spans="1:17" ht="27" customHeight="1" x14ac:dyDescent="0.3">
      <c r="A61" s="301"/>
      <c r="B61" s="343"/>
      <c r="C61" s="335"/>
      <c r="D61" s="56"/>
      <c r="E61" s="56"/>
      <c r="F61" s="188"/>
      <c r="G61" s="306"/>
      <c r="H61" s="306"/>
      <c r="I61" s="306"/>
      <c r="J61" s="306"/>
      <c r="K61" s="306"/>
      <c r="L61" s="306"/>
      <c r="M61" s="306"/>
      <c r="N61" s="306"/>
      <c r="O61" s="306"/>
      <c r="Q61" s="167"/>
    </row>
    <row r="62" spans="1:17" ht="27" customHeight="1" thickBot="1" x14ac:dyDescent="0.35">
      <c r="A62" s="301"/>
      <c r="B62" s="343"/>
      <c r="C62" s="336"/>
      <c r="D62" s="170"/>
      <c r="E62" s="170"/>
      <c r="F62" s="189"/>
      <c r="G62" s="171"/>
      <c r="H62" s="171">
        <v>1</v>
      </c>
      <c r="I62" s="171"/>
      <c r="J62" s="171"/>
      <c r="K62" s="171"/>
      <c r="L62" s="171"/>
      <c r="M62" s="171"/>
      <c r="N62" s="171"/>
      <c r="O62" s="171"/>
      <c r="P62" s="171">
        <f>SUM(G62:O62)</f>
        <v>1</v>
      </c>
      <c r="Q62" s="172" t="s">
        <v>551</v>
      </c>
    </row>
    <row r="63" spans="1:17" ht="27" customHeight="1" thickBot="1" x14ac:dyDescent="0.35">
      <c r="A63" s="301"/>
      <c r="B63" s="343"/>
      <c r="C63" s="63"/>
      <c r="D63" s="57"/>
      <c r="E63" s="57"/>
      <c r="F63" s="57"/>
      <c r="G63" s="311" t="s">
        <v>449</v>
      </c>
      <c r="H63" s="311"/>
      <c r="I63" s="311"/>
      <c r="J63" s="311"/>
      <c r="K63" s="311"/>
      <c r="L63" s="311"/>
      <c r="M63" s="311"/>
      <c r="N63" s="311"/>
    </row>
    <row r="64" spans="1:17" ht="27" customHeight="1" thickBot="1" x14ac:dyDescent="0.35">
      <c r="A64" s="301"/>
      <c r="B64" s="343"/>
      <c r="C64" s="334" t="s">
        <v>567</v>
      </c>
      <c r="D64" s="201" t="str">
        <f>Q66</f>
        <v>basso</v>
      </c>
      <c r="E64" s="201" t="str">
        <f>Q70</f>
        <v>alto</v>
      </c>
      <c r="F64" s="200" t="str">
        <f>IF(AND(D64="basso",E64="basso"),"basso",IF(AND(D64="basso",E64="medio"),"basso",IF(AND(D64="basso",E64="alto"),"medio",IF(AND(D64="medio",E64="basso"),"basso",IF(AND(D64="medio",E64="medio"),"medio",IF(AND(D64="medio",E64="alto"),"alto",IF(AND(D64="alto",E64="basso"),"medio",IF(AND(D64="alto",E64="medio"),"alto",IF(AND(D64="alto",E64="alto"),"alto")))))))))</f>
        <v>medio</v>
      </c>
      <c r="G64" s="326" t="s">
        <v>450</v>
      </c>
      <c r="H64" s="326" t="s">
        <v>451</v>
      </c>
      <c r="I64" s="326" t="s">
        <v>452</v>
      </c>
      <c r="J64" s="325" t="s">
        <v>484</v>
      </c>
      <c r="K64" s="325" t="s">
        <v>453</v>
      </c>
      <c r="L64" s="325" t="s">
        <v>454</v>
      </c>
      <c r="M64" s="325" t="s">
        <v>455</v>
      </c>
      <c r="N64" s="325" t="s">
        <v>456</v>
      </c>
      <c r="O64" s="163"/>
      <c r="P64" s="164"/>
      <c r="Q64" s="165"/>
    </row>
    <row r="65" spans="1:17" ht="27" customHeight="1" x14ac:dyDescent="0.3">
      <c r="A65" s="301"/>
      <c r="B65" s="343"/>
      <c r="C65" s="335"/>
      <c r="D65" s="56"/>
      <c r="E65" s="56"/>
      <c r="F65" s="188"/>
      <c r="G65" s="307"/>
      <c r="H65" s="307"/>
      <c r="I65" s="307"/>
      <c r="J65" s="306"/>
      <c r="K65" s="306"/>
      <c r="L65" s="306"/>
      <c r="M65" s="306"/>
      <c r="N65" s="306"/>
      <c r="O65" s="166"/>
      <c r="Q65" s="167"/>
    </row>
    <row r="66" spans="1:17" ht="27" customHeight="1" thickBot="1" x14ac:dyDescent="0.35">
      <c r="A66" s="301"/>
      <c r="B66" s="343"/>
      <c r="C66" s="335"/>
      <c r="D66" s="56"/>
      <c r="E66" s="56"/>
      <c r="F66" s="188"/>
      <c r="H66" s="64">
        <v>1</v>
      </c>
      <c r="J66" s="64">
        <v>1</v>
      </c>
      <c r="M66" s="64">
        <v>1</v>
      </c>
      <c r="N66" s="64">
        <v>1</v>
      </c>
      <c r="P66" s="64">
        <f>SUM(G66:N66)</f>
        <v>4</v>
      </c>
      <c r="Q66" s="167" t="str">
        <f>IF(P66&gt;=4,"basso",IF(P66=3,"medio",IF(P66&lt;=2,"alto")))</f>
        <v>basso</v>
      </c>
    </row>
    <row r="67" spans="1:17" ht="27" customHeight="1" thickBot="1" x14ac:dyDescent="0.35">
      <c r="A67" s="301"/>
      <c r="B67" s="343"/>
      <c r="C67" s="335"/>
      <c r="D67" s="56"/>
      <c r="E67" s="56"/>
      <c r="F67" s="188"/>
      <c r="G67" s="308" t="s">
        <v>457</v>
      </c>
      <c r="H67" s="309"/>
      <c r="I67" s="309"/>
      <c r="J67" s="309"/>
      <c r="K67" s="309"/>
      <c r="L67" s="309"/>
      <c r="M67" s="309"/>
      <c r="N67" s="310"/>
      <c r="O67" s="168"/>
      <c r="P67" s="54"/>
      <c r="Q67" s="169"/>
    </row>
    <row r="68" spans="1:17" ht="27" customHeight="1" x14ac:dyDescent="0.3">
      <c r="A68" s="301"/>
      <c r="B68" s="343"/>
      <c r="C68" s="335"/>
      <c r="D68" s="56"/>
      <c r="E68" s="56"/>
      <c r="F68" s="188"/>
      <c r="G68" s="306" t="s">
        <v>458</v>
      </c>
      <c r="H68" s="306" t="s">
        <v>466</v>
      </c>
      <c r="I68" s="306" t="s">
        <v>460</v>
      </c>
      <c r="J68" s="306" t="s">
        <v>485</v>
      </c>
      <c r="K68" s="306" t="s">
        <v>461</v>
      </c>
      <c r="L68" s="306" t="s">
        <v>462</v>
      </c>
      <c r="M68" s="306" t="s">
        <v>463</v>
      </c>
      <c r="N68" s="306" t="s">
        <v>464</v>
      </c>
      <c r="O68" s="306" t="s">
        <v>465</v>
      </c>
      <c r="Q68" s="167"/>
    </row>
    <row r="69" spans="1:17" ht="27" customHeight="1" x14ac:dyDescent="0.3">
      <c r="A69" s="301"/>
      <c r="B69" s="343"/>
      <c r="C69" s="335"/>
      <c r="D69" s="56"/>
      <c r="E69" s="56"/>
      <c r="F69" s="188"/>
      <c r="G69" s="306"/>
      <c r="H69" s="306"/>
      <c r="I69" s="306"/>
      <c r="J69" s="306"/>
      <c r="K69" s="306"/>
      <c r="L69" s="306"/>
      <c r="M69" s="306"/>
      <c r="N69" s="306"/>
      <c r="O69" s="306"/>
      <c r="Q69" s="167"/>
    </row>
    <row r="70" spans="1:17" ht="27" customHeight="1" thickBot="1" x14ac:dyDescent="0.35">
      <c r="A70" s="302"/>
      <c r="B70" s="344"/>
      <c r="C70" s="336"/>
      <c r="D70" s="170"/>
      <c r="E70" s="170"/>
      <c r="F70" s="189"/>
      <c r="G70" s="171"/>
      <c r="H70" s="171">
        <v>1</v>
      </c>
      <c r="I70" s="171"/>
      <c r="J70" s="171"/>
      <c r="K70" s="171"/>
      <c r="L70" s="171"/>
      <c r="M70" s="171"/>
      <c r="N70" s="171"/>
      <c r="O70" s="171"/>
      <c r="P70" s="171">
        <f>SUM(G70:O70)</f>
        <v>1</v>
      </c>
      <c r="Q70" s="172" t="s">
        <v>551</v>
      </c>
    </row>
    <row r="71" spans="1:17" x14ac:dyDescent="0.3">
      <c r="B71" s="63"/>
      <c r="C71" s="63"/>
      <c r="D71" s="57"/>
      <c r="E71" s="57"/>
      <c r="F71" s="57"/>
    </row>
    <row r="72" spans="1:17" ht="14.4" thickBot="1" x14ac:dyDescent="0.35">
      <c r="B72" s="63"/>
      <c r="C72" s="63"/>
      <c r="D72" s="57"/>
      <c r="E72" s="57"/>
      <c r="F72" s="57"/>
    </row>
    <row r="73" spans="1:17" ht="51.75" customHeight="1" thickBot="1" x14ac:dyDescent="0.35">
      <c r="A73" s="297" t="s">
        <v>554</v>
      </c>
      <c r="B73" s="312" t="s">
        <v>472</v>
      </c>
      <c r="C73" s="182"/>
      <c r="D73" s="175" t="s">
        <v>446</v>
      </c>
      <c r="E73" s="175" t="s">
        <v>447</v>
      </c>
      <c r="F73" s="175" t="s">
        <v>448</v>
      </c>
      <c r="G73" s="308" t="s">
        <v>449</v>
      </c>
      <c r="H73" s="309"/>
      <c r="I73" s="309"/>
      <c r="J73" s="309"/>
      <c r="K73" s="309"/>
      <c r="L73" s="309"/>
      <c r="M73" s="309"/>
      <c r="N73" s="310"/>
      <c r="O73" s="176"/>
      <c r="P73" s="174"/>
      <c r="Q73" s="177"/>
    </row>
    <row r="74" spans="1:17" ht="70.95" customHeight="1" thickBot="1" x14ac:dyDescent="0.35">
      <c r="A74" s="298"/>
      <c r="B74" s="313"/>
      <c r="C74" s="203" t="s">
        <v>569</v>
      </c>
      <c r="D74" s="207" t="str">
        <f>Q76</f>
        <v>basso</v>
      </c>
      <c r="E74" s="201" t="str">
        <f>Q80</f>
        <v>alto</v>
      </c>
      <c r="F74" s="200" t="str">
        <f>IF(AND(D74="basso",E74="basso"),"basso",IF(AND(D74="basso",E74="medio"),"basso",IF(AND(D74="basso",E74="alto"),"medio",IF(AND(D74="medio",E74="basso"),"basso",IF(AND(D74="medio",E74="medio"),"medio",IF(AND(D74="medio",E74="alto"),"alto",IF(AND(D74="alto",E74="basso"),"medio",IF(AND(D74="alto",E74="medio"),"alto",IF(AND(D74="alto",E74="alto"),"alto")))))))))</f>
        <v>medio</v>
      </c>
      <c r="G74" s="307" t="s">
        <v>450</v>
      </c>
      <c r="H74" s="307" t="s">
        <v>451</v>
      </c>
      <c r="I74" s="307" t="s">
        <v>452</v>
      </c>
      <c r="J74" s="306" t="s">
        <v>484</v>
      </c>
      <c r="K74" s="306" t="s">
        <v>453</v>
      </c>
      <c r="L74" s="306" t="s">
        <v>454</v>
      </c>
      <c r="M74" s="306" t="s">
        <v>455</v>
      </c>
      <c r="N74" s="306" t="s">
        <v>456</v>
      </c>
      <c r="O74" s="166"/>
      <c r="Q74" s="167"/>
    </row>
    <row r="75" spans="1:17" ht="15" customHeight="1" x14ac:dyDescent="0.3">
      <c r="A75" s="298"/>
      <c r="B75" s="314"/>
      <c r="C75" s="183"/>
      <c r="D75" s="56"/>
      <c r="E75" s="56"/>
      <c r="F75" s="188"/>
      <c r="G75" s="307"/>
      <c r="H75" s="307"/>
      <c r="I75" s="307"/>
      <c r="J75" s="306"/>
      <c r="K75" s="306"/>
      <c r="L75" s="306"/>
      <c r="M75" s="306"/>
      <c r="N75" s="306"/>
      <c r="O75" s="166"/>
      <c r="Q75" s="167"/>
    </row>
    <row r="76" spans="1:17" ht="15.75" customHeight="1" thickBot="1" x14ac:dyDescent="0.35">
      <c r="A76" s="298"/>
      <c r="B76" s="314"/>
      <c r="C76" s="183"/>
      <c r="D76" s="56"/>
      <c r="E76" s="56"/>
      <c r="F76" s="188"/>
      <c r="G76" s="64">
        <v>1</v>
      </c>
      <c r="H76" s="64">
        <v>1</v>
      </c>
      <c r="K76" s="64">
        <v>1</v>
      </c>
      <c r="L76" s="64">
        <v>1</v>
      </c>
      <c r="P76" s="64">
        <f>SUM(G76:N76)</f>
        <v>4</v>
      </c>
      <c r="Q76" s="167" t="str">
        <f>IF(P76&gt;=4,"basso",IF(P76=3,"medio",IF(P76&lt;=2,"alto")))</f>
        <v>basso</v>
      </c>
    </row>
    <row r="77" spans="1:17" ht="24" thickBot="1" x14ac:dyDescent="0.35">
      <c r="A77" s="298"/>
      <c r="B77" s="314"/>
      <c r="C77" s="183"/>
      <c r="D77" s="56"/>
      <c r="E77" s="56"/>
      <c r="F77" s="188"/>
      <c r="G77" s="309" t="s">
        <v>457</v>
      </c>
      <c r="H77" s="309"/>
      <c r="I77" s="309"/>
      <c r="J77" s="309"/>
      <c r="K77" s="309"/>
      <c r="L77" s="309"/>
      <c r="M77" s="309"/>
      <c r="N77" s="310"/>
      <c r="O77" s="168"/>
      <c r="P77" s="54"/>
      <c r="Q77" s="169"/>
    </row>
    <row r="78" spans="1:17" ht="12.75" customHeight="1" x14ac:dyDescent="0.3">
      <c r="A78" s="298"/>
      <c r="B78" s="314"/>
      <c r="C78" s="183"/>
      <c r="D78" s="56"/>
      <c r="E78" s="56"/>
      <c r="F78" s="188"/>
      <c r="G78" s="306" t="s">
        <v>458</v>
      </c>
      <c r="H78" s="306" t="s">
        <v>466</v>
      </c>
      <c r="I78" s="306" t="s">
        <v>460</v>
      </c>
      <c r="J78" s="306" t="s">
        <v>485</v>
      </c>
      <c r="K78" s="306" t="s">
        <v>461</v>
      </c>
      <c r="L78" s="306" t="s">
        <v>462</v>
      </c>
      <c r="M78" s="306" t="s">
        <v>463</v>
      </c>
      <c r="N78" s="306" t="s">
        <v>464</v>
      </c>
      <c r="O78" s="306" t="s">
        <v>465</v>
      </c>
      <c r="Q78" s="167"/>
    </row>
    <row r="79" spans="1:17" ht="51" customHeight="1" x14ac:dyDescent="0.3">
      <c r="A79" s="298"/>
      <c r="B79" s="314"/>
      <c r="C79" s="183"/>
      <c r="D79" s="56"/>
      <c r="E79" s="56"/>
      <c r="F79" s="188"/>
      <c r="G79" s="306"/>
      <c r="H79" s="306"/>
      <c r="I79" s="306"/>
      <c r="J79" s="306"/>
      <c r="K79" s="306"/>
      <c r="L79" s="306"/>
      <c r="M79" s="306"/>
      <c r="N79" s="306"/>
      <c r="O79" s="306"/>
      <c r="Q79" s="167"/>
    </row>
    <row r="80" spans="1:17" ht="15.75" customHeight="1" thickBot="1" x14ac:dyDescent="0.35">
      <c r="A80" s="299"/>
      <c r="B80" s="315"/>
      <c r="C80" s="190"/>
      <c r="D80" s="170"/>
      <c r="E80" s="170"/>
      <c r="F80" s="189"/>
      <c r="G80" s="171">
        <v>1</v>
      </c>
      <c r="H80" s="171">
        <v>1</v>
      </c>
      <c r="I80" s="171"/>
      <c r="J80" s="171"/>
      <c r="K80" s="171"/>
      <c r="L80" s="171"/>
      <c r="M80" s="171"/>
      <c r="N80" s="171"/>
      <c r="O80" s="171"/>
      <c r="P80" s="171">
        <f>SUM(G80:O80)</f>
        <v>2</v>
      </c>
      <c r="Q80" s="172" t="s">
        <v>551</v>
      </c>
    </row>
    <row r="81" spans="1:17" x14ac:dyDescent="0.3">
      <c r="A81" s="202"/>
      <c r="B81" s="63"/>
      <c r="C81" s="63"/>
      <c r="D81" s="57"/>
      <c r="E81" s="57"/>
      <c r="F81" s="57"/>
    </row>
    <row r="82" spans="1:17" x14ac:dyDescent="0.3">
      <c r="A82" s="202"/>
      <c r="B82" s="63"/>
      <c r="C82" s="63"/>
      <c r="D82" s="57"/>
      <c r="E82" s="57"/>
      <c r="F82" s="57"/>
    </row>
    <row r="83" spans="1:17" ht="14.4" thickBot="1" x14ac:dyDescent="0.35">
      <c r="A83" s="202"/>
      <c r="B83" s="63"/>
      <c r="C83" s="63"/>
      <c r="D83" s="57"/>
      <c r="E83" s="57"/>
      <c r="F83" s="57"/>
    </row>
    <row r="84" spans="1:17" ht="30" thickBot="1" x14ac:dyDescent="0.35">
      <c r="A84" s="202"/>
      <c r="B84" s="55"/>
      <c r="C84" s="185"/>
      <c r="D84" s="175" t="s">
        <v>446</v>
      </c>
      <c r="E84" s="175" t="s">
        <v>447</v>
      </c>
      <c r="F84" s="175" t="s">
        <v>448</v>
      </c>
      <c r="G84" s="308" t="s">
        <v>449</v>
      </c>
      <c r="H84" s="309"/>
      <c r="I84" s="309"/>
      <c r="J84" s="309"/>
      <c r="K84" s="309"/>
      <c r="L84" s="309"/>
      <c r="M84" s="309"/>
      <c r="N84" s="310"/>
      <c r="O84" s="176"/>
      <c r="P84" s="174"/>
      <c r="Q84" s="177"/>
    </row>
    <row r="85" spans="1:17" ht="41.1" customHeight="1" thickBot="1" x14ac:dyDescent="0.35">
      <c r="A85" s="300" t="s">
        <v>555</v>
      </c>
      <c r="B85" s="330" t="s">
        <v>473</v>
      </c>
      <c r="C85" s="203" t="s">
        <v>474</v>
      </c>
      <c r="D85" s="201" t="str">
        <f>Q87</f>
        <v>alto</v>
      </c>
      <c r="E85" s="201" t="str">
        <f>Q91</f>
        <v>alto</v>
      </c>
      <c r="F85" s="199" t="str">
        <f>IF(AND(D85="basso",E85="basso"),"basso",IF(AND(D85="basso",E85="medio"),"basso",IF(AND(D85="basso",E85="alto"),"medio",IF(AND(D85="medio",E85="basso"),"basso",IF(AND(D85="medio",E85="medio"),"medio",IF(AND(D85="medio",E85="alto"),"alto",IF(AND(D85="alto",E85="basso"),"medio",IF(AND(D85="alto",E85="medio"),"alto",IF(AND(D85="alto",E85="alto"),"alto")))))))))</f>
        <v>alto</v>
      </c>
      <c r="G85" s="307" t="s">
        <v>450</v>
      </c>
      <c r="H85" s="307" t="s">
        <v>451</v>
      </c>
      <c r="I85" s="307" t="s">
        <v>452</v>
      </c>
      <c r="J85" s="306" t="s">
        <v>484</v>
      </c>
      <c r="K85" s="306" t="s">
        <v>453</v>
      </c>
      <c r="L85" s="306" t="s">
        <v>454</v>
      </c>
      <c r="M85" s="306" t="s">
        <v>455</v>
      </c>
      <c r="N85" s="306" t="s">
        <v>456</v>
      </c>
      <c r="O85" s="166"/>
      <c r="Q85" s="167"/>
    </row>
    <row r="86" spans="1:17" x14ac:dyDescent="0.3">
      <c r="A86" s="301"/>
      <c r="B86" s="331"/>
      <c r="C86" s="58"/>
      <c r="D86" s="56"/>
      <c r="E86" s="56"/>
      <c r="F86" s="56"/>
      <c r="G86" s="307"/>
      <c r="H86" s="307"/>
      <c r="I86" s="307"/>
      <c r="J86" s="306"/>
      <c r="K86" s="306"/>
      <c r="L86" s="306"/>
      <c r="M86" s="306"/>
      <c r="N86" s="306"/>
      <c r="O86" s="166"/>
      <c r="Q86" s="167"/>
    </row>
    <row r="87" spans="1:17" ht="14.4" thickBot="1" x14ac:dyDescent="0.35">
      <c r="A87" s="301"/>
      <c r="B87" s="331"/>
      <c r="C87" s="58"/>
      <c r="D87" s="56"/>
      <c r="E87" s="56"/>
      <c r="F87" s="56"/>
      <c r="G87" s="64">
        <v>1</v>
      </c>
      <c r="N87" s="64">
        <v>1</v>
      </c>
      <c r="P87" s="64">
        <f>SUM(G87:N87)</f>
        <v>2</v>
      </c>
      <c r="Q87" s="167" t="str">
        <f>IF(P87&gt;=4,"basso",IF(P87=3,"medio",IF(P87&lt;=2,"alto")))</f>
        <v>alto</v>
      </c>
    </row>
    <row r="88" spans="1:17" ht="24" thickBot="1" x14ac:dyDescent="0.35">
      <c r="A88" s="301"/>
      <c r="B88" s="331"/>
      <c r="C88" s="58"/>
      <c r="D88" s="56"/>
      <c r="E88" s="56"/>
      <c r="F88" s="178"/>
      <c r="G88" s="308" t="s">
        <v>457</v>
      </c>
      <c r="H88" s="309"/>
      <c r="I88" s="309"/>
      <c r="J88" s="309"/>
      <c r="K88" s="309"/>
      <c r="L88" s="309"/>
      <c r="M88" s="309"/>
      <c r="N88" s="310"/>
      <c r="O88" s="168"/>
      <c r="P88" s="54"/>
      <c r="Q88" s="169"/>
    </row>
    <row r="89" spans="1:17" ht="12.75" customHeight="1" x14ac:dyDescent="0.3">
      <c r="A89" s="301"/>
      <c r="B89" s="331"/>
      <c r="C89" s="58"/>
      <c r="D89" s="56"/>
      <c r="E89" s="56"/>
      <c r="F89" s="56"/>
      <c r="G89" s="306" t="s">
        <v>458</v>
      </c>
      <c r="H89" s="306" t="s">
        <v>466</v>
      </c>
      <c r="I89" s="306" t="s">
        <v>460</v>
      </c>
      <c r="J89" s="306" t="s">
        <v>485</v>
      </c>
      <c r="K89" s="306" t="s">
        <v>461</v>
      </c>
      <c r="L89" s="306" t="s">
        <v>462</v>
      </c>
      <c r="M89" s="306" t="s">
        <v>463</v>
      </c>
      <c r="N89" s="306" t="s">
        <v>464</v>
      </c>
      <c r="O89" s="306" t="s">
        <v>465</v>
      </c>
      <c r="Q89" s="167"/>
    </row>
    <row r="90" spans="1:17" ht="58.5" customHeight="1" x14ac:dyDescent="0.3">
      <c r="A90" s="301"/>
      <c r="B90" s="331"/>
      <c r="C90" s="58"/>
      <c r="D90" s="56"/>
      <c r="E90" s="56"/>
      <c r="F90" s="56"/>
      <c r="G90" s="306"/>
      <c r="H90" s="306"/>
      <c r="I90" s="306"/>
      <c r="J90" s="306"/>
      <c r="K90" s="306"/>
      <c r="L90" s="306"/>
      <c r="M90" s="306"/>
      <c r="N90" s="306"/>
      <c r="O90" s="306"/>
      <c r="Q90" s="167"/>
    </row>
    <row r="91" spans="1:17" ht="14.4" thickBot="1" x14ac:dyDescent="0.35">
      <c r="A91" s="301"/>
      <c r="B91" s="331"/>
      <c r="C91" s="180"/>
      <c r="D91" s="170"/>
      <c r="E91" s="170"/>
      <c r="F91" s="170"/>
      <c r="G91" s="171">
        <v>1</v>
      </c>
      <c r="H91" s="171">
        <v>1</v>
      </c>
      <c r="I91" s="171"/>
      <c r="J91" s="171"/>
      <c r="K91" s="171"/>
      <c r="L91" s="171"/>
      <c r="M91" s="171"/>
      <c r="N91" s="171"/>
      <c r="O91" s="171"/>
      <c r="P91" s="171">
        <f>SUM(G91:O91)</f>
        <v>2</v>
      </c>
      <c r="Q91" s="172" t="s">
        <v>551</v>
      </c>
    </row>
    <row r="92" spans="1:17" ht="24" thickBot="1" x14ac:dyDescent="0.35">
      <c r="A92" s="301"/>
      <c r="B92" s="332"/>
      <c r="C92" s="59"/>
      <c r="D92" s="186"/>
      <c r="E92" s="186"/>
      <c r="F92" s="186"/>
      <c r="G92" s="311" t="s">
        <v>449</v>
      </c>
      <c r="H92" s="311"/>
      <c r="I92" s="311"/>
      <c r="J92" s="311"/>
      <c r="K92" s="311"/>
      <c r="L92" s="311"/>
      <c r="M92" s="311"/>
      <c r="N92" s="311"/>
    </row>
    <row r="93" spans="1:17" ht="91.5" customHeight="1" thickBot="1" x14ac:dyDescent="0.35">
      <c r="A93" s="301"/>
      <c r="B93" s="332"/>
      <c r="C93" s="203" t="s">
        <v>475</v>
      </c>
      <c r="D93" s="201" t="str">
        <f>Q95</f>
        <v>bassa</v>
      </c>
      <c r="E93" s="201" t="str">
        <f>Q99</f>
        <v>alto</v>
      </c>
      <c r="F93" s="200" t="s">
        <v>564</v>
      </c>
      <c r="G93" s="326" t="s">
        <v>450</v>
      </c>
      <c r="H93" s="326" t="s">
        <v>451</v>
      </c>
      <c r="I93" s="326" t="s">
        <v>452</v>
      </c>
      <c r="J93" s="325" t="s">
        <v>484</v>
      </c>
      <c r="K93" s="325" t="s">
        <v>453</v>
      </c>
      <c r="L93" s="325" t="s">
        <v>454</v>
      </c>
      <c r="M93" s="325" t="s">
        <v>455</v>
      </c>
      <c r="N93" s="325" t="s">
        <v>456</v>
      </c>
      <c r="O93" s="163"/>
      <c r="P93" s="164"/>
      <c r="Q93" s="165"/>
    </row>
    <row r="94" spans="1:17" x14ac:dyDescent="0.3">
      <c r="A94" s="301"/>
      <c r="B94" s="332"/>
      <c r="C94" s="58"/>
      <c r="D94" s="56"/>
      <c r="E94" s="56"/>
      <c r="F94" s="56"/>
      <c r="G94" s="307"/>
      <c r="H94" s="307"/>
      <c r="I94" s="307"/>
      <c r="J94" s="306"/>
      <c r="K94" s="306"/>
      <c r="L94" s="306"/>
      <c r="M94" s="306"/>
      <c r="N94" s="306"/>
      <c r="O94" s="166"/>
      <c r="Q94" s="167"/>
    </row>
    <row r="95" spans="1:17" ht="14.4" thickBot="1" x14ac:dyDescent="0.35">
      <c r="A95" s="301"/>
      <c r="B95" s="332"/>
      <c r="C95" s="58"/>
      <c r="D95" s="56"/>
      <c r="E95" s="56"/>
      <c r="F95" s="56"/>
      <c r="G95" s="64">
        <v>1</v>
      </c>
      <c r="I95" s="64">
        <v>1</v>
      </c>
      <c r="J95" s="64">
        <v>1</v>
      </c>
      <c r="N95" s="64">
        <v>1</v>
      </c>
      <c r="P95" s="64">
        <f>SUM(G95:N95)</f>
        <v>4</v>
      </c>
      <c r="Q95" s="167" t="s">
        <v>571</v>
      </c>
    </row>
    <row r="96" spans="1:17" ht="24" thickBot="1" x14ac:dyDescent="0.35">
      <c r="A96" s="301"/>
      <c r="B96" s="332"/>
      <c r="C96" s="58"/>
      <c r="D96" s="56"/>
      <c r="E96" s="56"/>
      <c r="F96" s="178"/>
      <c r="G96" s="308" t="s">
        <v>457</v>
      </c>
      <c r="H96" s="309"/>
      <c r="I96" s="309"/>
      <c r="J96" s="309"/>
      <c r="K96" s="309"/>
      <c r="L96" s="309"/>
      <c r="M96" s="309"/>
      <c r="N96" s="310"/>
      <c r="O96" s="168"/>
      <c r="P96" s="54"/>
      <c r="Q96" s="169"/>
    </row>
    <row r="97" spans="1:17" ht="12.75" customHeight="1" x14ac:dyDescent="0.3">
      <c r="A97" s="301"/>
      <c r="B97" s="332"/>
      <c r="C97" s="58"/>
      <c r="D97" s="56"/>
      <c r="E97" s="56"/>
      <c r="F97" s="56"/>
      <c r="G97" s="306" t="s">
        <v>458</v>
      </c>
      <c r="H97" s="306" t="s">
        <v>466</v>
      </c>
      <c r="I97" s="306" t="s">
        <v>460</v>
      </c>
      <c r="J97" s="306" t="s">
        <v>485</v>
      </c>
      <c r="K97" s="306" t="s">
        <v>461</v>
      </c>
      <c r="L97" s="306" t="s">
        <v>462</v>
      </c>
      <c r="M97" s="306" t="s">
        <v>463</v>
      </c>
      <c r="N97" s="306" t="s">
        <v>464</v>
      </c>
      <c r="O97" s="306" t="s">
        <v>465</v>
      </c>
      <c r="Q97" s="167"/>
    </row>
    <row r="98" spans="1:17" ht="54.75" customHeight="1" x14ac:dyDescent="0.3">
      <c r="A98" s="301"/>
      <c r="B98" s="332"/>
      <c r="C98" s="58"/>
      <c r="D98" s="56"/>
      <c r="E98" s="56"/>
      <c r="F98" s="56"/>
      <c r="G98" s="306"/>
      <c r="H98" s="306"/>
      <c r="I98" s="306"/>
      <c r="J98" s="306"/>
      <c r="K98" s="306"/>
      <c r="L98" s="306"/>
      <c r="M98" s="306"/>
      <c r="N98" s="306"/>
      <c r="O98" s="306"/>
      <c r="Q98" s="167"/>
    </row>
    <row r="99" spans="1:17" ht="14.4" thickBot="1" x14ac:dyDescent="0.35">
      <c r="A99" s="302"/>
      <c r="B99" s="333"/>
      <c r="C99" s="180"/>
      <c r="D99" s="170"/>
      <c r="E99" s="170"/>
      <c r="F99" s="170"/>
      <c r="G99" s="171">
        <v>1</v>
      </c>
      <c r="H99" s="171">
        <v>1</v>
      </c>
      <c r="I99" s="171"/>
      <c r="J99" s="171"/>
      <c r="K99" s="171"/>
      <c r="L99" s="171"/>
      <c r="M99" s="171"/>
      <c r="N99" s="171"/>
      <c r="O99" s="171"/>
      <c r="P99" s="171">
        <f>SUM(G99:O99)</f>
        <v>2</v>
      </c>
      <c r="Q99" s="172" t="s">
        <v>551</v>
      </c>
    </row>
    <row r="100" spans="1:17" ht="14.4" thickBot="1" x14ac:dyDescent="0.35">
      <c r="B100" s="60"/>
      <c r="C100" s="59"/>
      <c r="D100" s="186"/>
      <c r="E100" s="186"/>
      <c r="F100" s="186"/>
    </row>
    <row r="101" spans="1:17" ht="30" thickBot="1" x14ac:dyDescent="0.35">
      <c r="B101" s="61"/>
      <c r="C101" s="175"/>
      <c r="D101" s="175" t="s">
        <v>446</v>
      </c>
      <c r="E101" s="175" t="s">
        <v>447</v>
      </c>
      <c r="F101" s="175" t="s">
        <v>448</v>
      </c>
      <c r="G101" s="308" t="s">
        <v>449</v>
      </c>
      <c r="H101" s="309"/>
      <c r="I101" s="309"/>
      <c r="J101" s="309"/>
      <c r="K101" s="309"/>
      <c r="L101" s="309"/>
      <c r="M101" s="309"/>
      <c r="N101" s="310"/>
      <c r="O101" s="176"/>
      <c r="P101" s="174"/>
      <c r="Q101" s="177"/>
    </row>
    <row r="102" spans="1:17" ht="43.5" customHeight="1" thickBot="1" x14ac:dyDescent="0.35">
      <c r="A102" s="300" t="s">
        <v>556</v>
      </c>
      <c r="B102" s="327" t="s">
        <v>476</v>
      </c>
      <c r="C102" s="208" t="s">
        <v>572</v>
      </c>
      <c r="D102" s="201" t="str">
        <f>Q104</f>
        <v>basso</v>
      </c>
      <c r="E102" s="201" t="str">
        <f>Q108</f>
        <v>alto</v>
      </c>
      <c r="F102" s="200" t="str">
        <f>IF(AND(D102="basso",E102="basso"),"basso",IF(AND(D102="basso",E102="medio"),"basso",IF(AND(D102="basso",E102="alto"),"medio",IF(AND(D102="medio",E102="basso"),"basso",IF(AND(D102="medio",E102="medio"),"medio",IF(AND(D102="medio",E102="alto"),"alto",IF(AND(D102="alto",E102="basso"),"medio",IF(AND(D102="alto",E102="medio"),"alto",IF(AND(D102="alto",E102="alto"),"alto")))))))))</f>
        <v>medio</v>
      </c>
      <c r="G102" s="326" t="s">
        <v>450</v>
      </c>
      <c r="H102" s="326" t="s">
        <v>451</v>
      </c>
      <c r="I102" s="326" t="s">
        <v>452</v>
      </c>
      <c r="J102" s="325" t="s">
        <v>484</v>
      </c>
      <c r="K102" s="325" t="s">
        <v>453</v>
      </c>
      <c r="L102" s="325" t="s">
        <v>454</v>
      </c>
      <c r="M102" s="325" t="s">
        <v>455</v>
      </c>
      <c r="N102" s="325" t="s">
        <v>456</v>
      </c>
      <c r="O102" s="163"/>
      <c r="P102" s="164"/>
      <c r="Q102" s="165"/>
    </row>
    <row r="103" spans="1:17" ht="36.75" customHeight="1" x14ac:dyDescent="0.3">
      <c r="A103" s="301"/>
      <c r="B103" s="321"/>
      <c r="C103" s="208"/>
      <c r="D103" s="184"/>
      <c r="E103" s="56"/>
      <c r="F103" s="56"/>
      <c r="G103" s="307"/>
      <c r="H103" s="307"/>
      <c r="I103" s="307"/>
      <c r="J103" s="306"/>
      <c r="K103" s="306"/>
      <c r="L103" s="306"/>
      <c r="M103" s="306"/>
      <c r="N103" s="306"/>
      <c r="O103" s="166"/>
      <c r="Q103" s="167"/>
    </row>
    <row r="104" spans="1:17" ht="14.4" thickBot="1" x14ac:dyDescent="0.35">
      <c r="A104" s="301"/>
      <c r="B104" s="328"/>
      <c r="C104" s="58"/>
      <c r="D104" s="56"/>
      <c r="E104" s="56"/>
      <c r="F104" s="56"/>
      <c r="H104" s="64">
        <v>1</v>
      </c>
      <c r="J104" s="64">
        <v>1</v>
      </c>
      <c r="K104" s="64">
        <v>1</v>
      </c>
      <c r="L104" s="64">
        <v>1</v>
      </c>
      <c r="P104" s="64">
        <f>SUM(G104:N104)</f>
        <v>4</v>
      </c>
      <c r="Q104" s="167" t="str">
        <f>IF(P104&gt;=4,"basso",IF(P104=3,"medio",IF(P104&lt;=2,"alto")))</f>
        <v>basso</v>
      </c>
    </row>
    <row r="105" spans="1:17" ht="24" thickBot="1" x14ac:dyDescent="0.35">
      <c r="A105" s="301"/>
      <c r="B105" s="328"/>
      <c r="C105" s="58"/>
      <c r="D105" s="56"/>
      <c r="E105" s="56"/>
      <c r="F105" s="178"/>
      <c r="G105" s="308" t="s">
        <v>457</v>
      </c>
      <c r="H105" s="309"/>
      <c r="I105" s="309"/>
      <c r="J105" s="309"/>
      <c r="K105" s="309"/>
      <c r="L105" s="309"/>
      <c r="M105" s="309"/>
      <c r="N105" s="310"/>
      <c r="O105" s="168"/>
      <c r="P105" s="54"/>
      <c r="Q105" s="169"/>
    </row>
    <row r="106" spans="1:17" ht="12.75" customHeight="1" x14ac:dyDescent="0.3">
      <c r="A106" s="301"/>
      <c r="B106" s="328"/>
      <c r="C106" s="58"/>
      <c r="D106" s="56"/>
      <c r="E106" s="56"/>
      <c r="F106" s="56"/>
      <c r="G106" s="306" t="s">
        <v>458</v>
      </c>
      <c r="H106" s="306" t="s">
        <v>466</v>
      </c>
      <c r="I106" s="306" t="s">
        <v>460</v>
      </c>
      <c r="J106" s="306" t="s">
        <v>485</v>
      </c>
      <c r="K106" s="306" t="s">
        <v>461</v>
      </c>
      <c r="L106" s="306" t="s">
        <v>462</v>
      </c>
      <c r="M106" s="306" t="s">
        <v>463</v>
      </c>
      <c r="N106" s="306" t="s">
        <v>464</v>
      </c>
      <c r="O106" s="306" t="s">
        <v>465</v>
      </c>
      <c r="Q106" s="167"/>
    </row>
    <row r="107" spans="1:17" ht="53.25" customHeight="1" x14ac:dyDescent="0.3">
      <c r="A107" s="301"/>
      <c r="B107" s="328"/>
      <c r="C107" s="58"/>
      <c r="D107" s="56"/>
      <c r="E107" s="56"/>
      <c r="F107" s="56"/>
      <c r="G107" s="306"/>
      <c r="H107" s="306"/>
      <c r="I107" s="306"/>
      <c r="J107" s="306"/>
      <c r="K107" s="306"/>
      <c r="L107" s="306"/>
      <c r="M107" s="306"/>
      <c r="N107" s="306"/>
      <c r="O107" s="306"/>
      <c r="Q107" s="167"/>
    </row>
    <row r="108" spans="1:17" ht="14.4" thickBot="1" x14ac:dyDescent="0.35">
      <c r="A108" s="302"/>
      <c r="B108" s="329"/>
      <c r="C108" s="180"/>
      <c r="D108" s="170"/>
      <c r="E108" s="170"/>
      <c r="F108" s="170"/>
      <c r="G108" s="171"/>
      <c r="H108" s="171"/>
      <c r="I108" s="171"/>
      <c r="J108" s="171"/>
      <c r="K108" s="171"/>
      <c r="L108" s="171"/>
      <c r="M108" s="171"/>
      <c r="N108" s="171"/>
      <c r="O108" s="171"/>
      <c r="P108" s="171">
        <f>SUM(G108:O108)</f>
        <v>0</v>
      </c>
      <c r="Q108" s="172" t="s">
        <v>551</v>
      </c>
    </row>
    <row r="109" spans="1:17" ht="14.4" thickBot="1" x14ac:dyDescent="0.35">
      <c r="A109" s="202"/>
      <c r="B109" s="63"/>
      <c r="C109" s="63"/>
      <c r="D109" s="57"/>
      <c r="E109" s="57"/>
      <c r="F109" s="57"/>
    </row>
    <row r="110" spans="1:17" ht="30" thickBot="1" x14ac:dyDescent="0.35">
      <c r="A110" s="202"/>
      <c r="B110" s="55"/>
      <c r="C110" s="185"/>
      <c r="D110" s="175" t="s">
        <v>446</v>
      </c>
      <c r="E110" s="175" t="s">
        <v>447</v>
      </c>
      <c r="F110" s="175" t="s">
        <v>448</v>
      </c>
      <c r="G110" s="308" t="s">
        <v>449</v>
      </c>
      <c r="H110" s="309"/>
      <c r="I110" s="309"/>
      <c r="J110" s="309"/>
      <c r="K110" s="309"/>
      <c r="L110" s="309"/>
      <c r="M110" s="309"/>
      <c r="N110" s="310"/>
      <c r="O110" s="176"/>
      <c r="P110" s="174"/>
      <c r="Q110" s="177"/>
    </row>
    <row r="111" spans="1:17" ht="51" customHeight="1" thickBot="1" x14ac:dyDescent="0.35">
      <c r="A111" s="303" t="s">
        <v>557</v>
      </c>
      <c r="B111" s="319" t="s">
        <v>477</v>
      </c>
      <c r="C111" s="210" t="s">
        <v>574</v>
      </c>
      <c r="D111" s="201" t="str">
        <f>Q113</f>
        <v>alta</v>
      </c>
      <c r="E111" s="201" t="str">
        <f>Q117</f>
        <v>alto</v>
      </c>
      <c r="F111" s="199" t="s">
        <v>551</v>
      </c>
      <c r="G111" s="307" t="s">
        <v>450</v>
      </c>
      <c r="H111" s="307" t="s">
        <v>451</v>
      </c>
      <c r="I111" s="306" t="s">
        <v>452</v>
      </c>
      <c r="J111" s="306" t="s">
        <v>484</v>
      </c>
      <c r="K111" s="306" t="s">
        <v>453</v>
      </c>
      <c r="L111" s="306" t="s">
        <v>454</v>
      </c>
      <c r="M111" s="306" t="s">
        <v>455</v>
      </c>
      <c r="N111" s="306" t="s">
        <v>456</v>
      </c>
      <c r="O111" s="166"/>
      <c r="Q111" s="167"/>
    </row>
    <row r="112" spans="1:17" x14ac:dyDescent="0.3">
      <c r="A112" s="303"/>
      <c r="B112" s="319"/>
      <c r="C112" s="183"/>
      <c r="D112" s="56"/>
      <c r="E112" s="56"/>
      <c r="F112" s="56"/>
      <c r="G112" s="307"/>
      <c r="H112" s="307"/>
      <c r="I112" s="306"/>
      <c r="J112" s="306"/>
      <c r="K112" s="306"/>
      <c r="L112" s="306"/>
      <c r="M112" s="306"/>
      <c r="N112" s="306"/>
      <c r="O112" s="166"/>
      <c r="Q112" s="167"/>
    </row>
    <row r="113" spans="1:17" ht="14.4" thickBot="1" x14ac:dyDescent="0.35">
      <c r="A113" s="303"/>
      <c r="B113" s="319"/>
      <c r="C113" s="183"/>
      <c r="D113" s="56"/>
      <c r="E113" s="56"/>
      <c r="F113" s="56"/>
      <c r="G113" s="64">
        <v>1</v>
      </c>
      <c r="H113" s="64">
        <v>1</v>
      </c>
      <c r="P113" s="64">
        <f>SUM(G113:N113)</f>
        <v>2</v>
      </c>
      <c r="Q113" s="167" t="s">
        <v>568</v>
      </c>
    </row>
    <row r="114" spans="1:17" ht="24" thickBot="1" x14ac:dyDescent="0.35">
      <c r="A114" s="303"/>
      <c r="B114" s="319"/>
      <c r="C114" s="183"/>
      <c r="D114" s="56"/>
      <c r="E114" s="56"/>
      <c r="F114" s="178"/>
      <c r="G114" s="308" t="s">
        <v>457</v>
      </c>
      <c r="H114" s="309"/>
      <c r="I114" s="309"/>
      <c r="J114" s="309"/>
      <c r="K114" s="309"/>
      <c r="L114" s="309"/>
      <c r="M114" s="309"/>
      <c r="N114" s="310"/>
      <c r="O114" s="168"/>
      <c r="P114" s="54"/>
      <c r="Q114" s="169"/>
    </row>
    <row r="115" spans="1:17" ht="12.75" customHeight="1" x14ac:dyDescent="0.3">
      <c r="A115" s="303"/>
      <c r="B115" s="319"/>
      <c r="C115" s="183"/>
      <c r="D115" s="56"/>
      <c r="E115" s="56"/>
      <c r="F115" s="56"/>
      <c r="G115" s="306" t="s">
        <v>458</v>
      </c>
      <c r="H115" s="306" t="s">
        <v>466</v>
      </c>
      <c r="I115" s="306" t="s">
        <v>460</v>
      </c>
      <c r="J115" s="306" t="s">
        <v>485</v>
      </c>
      <c r="K115" s="306" t="s">
        <v>461</v>
      </c>
      <c r="L115" s="306" t="s">
        <v>462</v>
      </c>
      <c r="M115" s="306" t="s">
        <v>463</v>
      </c>
      <c r="N115" s="306" t="s">
        <v>464</v>
      </c>
      <c r="O115" s="306" t="s">
        <v>465</v>
      </c>
      <c r="Q115" s="167"/>
    </row>
    <row r="116" spans="1:17" ht="51" customHeight="1" x14ac:dyDescent="0.3">
      <c r="A116" s="303"/>
      <c r="B116" s="319"/>
      <c r="C116" s="183"/>
      <c r="D116" s="56"/>
      <c r="E116" s="56"/>
      <c r="F116" s="56"/>
      <c r="G116" s="306"/>
      <c r="H116" s="306"/>
      <c r="I116" s="306"/>
      <c r="J116" s="306"/>
      <c r="K116" s="306"/>
      <c r="L116" s="306"/>
      <c r="M116" s="306"/>
      <c r="N116" s="306"/>
      <c r="O116" s="306"/>
      <c r="Q116" s="167"/>
    </row>
    <row r="117" spans="1:17" ht="14.4" thickBot="1" x14ac:dyDescent="0.35">
      <c r="A117" s="303"/>
      <c r="B117" s="319"/>
      <c r="C117" s="190"/>
      <c r="D117" s="170"/>
      <c r="E117" s="170"/>
      <c r="F117" s="170"/>
      <c r="G117" s="171">
        <v>1</v>
      </c>
      <c r="H117" s="171"/>
      <c r="I117" s="171"/>
      <c r="J117" s="171"/>
      <c r="K117" s="171"/>
      <c r="L117" s="171"/>
      <c r="M117" s="171"/>
      <c r="N117" s="171"/>
      <c r="O117" s="171"/>
      <c r="P117" s="171">
        <f>SUM(G117:O117)</f>
        <v>1</v>
      </c>
      <c r="Q117" s="172" t="s">
        <v>551</v>
      </c>
    </row>
    <row r="118" spans="1:17" ht="14.4" thickBot="1" x14ac:dyDescent="0.35">
      <c r="B118" s="63"/>
      <c r="C118" s="63"/>
      <c r="D118" s="57"/>
      <c r="E118" s="57"/>
      <c r="F118" s="57"/>
    </row>
    <row r="119" spans="1:17" ht="30" thickBot="1" x14ac:dyDescent="0.35">
      <c r="B119" s="55"/>
      <c r="C119" s="192"/>
      <c r="D119" s="175" t="s">
        <v>446</v>
      </c>
      <c r="E119" s="175" t="s">
        <v>447</v>
      </c>
      <c r="F119" s="175" t="s">
        <v>448</v>
      </c>
      <c r="G119" s="308" t="s">
        <v>449</v>
      </c>
      <c r="H119" s="309"/>
      <c r="I119" s="309"/>
      <c r="J119" s="309"/>
      <c r="K119" s="309"/>
      <c r="L119" s="309"/>
      <c r="M119" s="309"/>
      <c r="N119" s="310"/>
      <c r="O119" s="176"/>
      <c r="P119" s="174"/>
      <c r="Q119" s="177"/>
    </row>
    <row r="120" spans="1:17" ht="27.9" customHeight="1" thickBot="1" x14ac:dyDescent="0.35">
      <c r="A120" s="300" t="s">
        <v>558</v>
      </c>
      <c r="B120" s="320" t="s">
        <v>200</v>
      </c>
      <c r="C120" s="160"/>
      <c r="D120" s="201" t="str">
        <f>Q122</f>
        <v>medio</v>
      </c>
      <c r="E120" s="201" t="str">
        <f>Q126</f>
        <v>alto</v>
      </c>
      <c r="F120" s="199" t="str">
        <f>IF(AND(D120="basso",E120="basso"),"basso",IF(AND(D120="basso",E120="medio"),"basso",IF(AND(D120="basso",E120="alto"),"medio",IF(AND(D120="medio",E120="basso"),"basso",IF(AND(D120="medio",E120="medio"),"medio",IF(AND(D120="medio",E120="alto"),"alto",IF(AND(D120="alto",E120="basso"),"medio",IF(AND(D120="alto",E120="medio"),"alto",IF(AND(D120="alto",E120="alto"),"alto")))))))))</f>
        <v>alto</v>
      </c>
      <c r="G120" s="307" t="s">
        <v>450</v>
      </c>
      <c r="H120" s="307" t="s">
        <v>451</v>
      </c>
      <c r="I120" s="306" t="s">
        <v>452</v>
      </c>
      <c r="J120" s="306" t="s">
        <v>484</v>
      </c>
      <c r="K120" s="306" t="s">
        <v>453</v>
      </c>
      <c r="L120" s="306" t="s">
        <v>454</v>
      </c>
      <c r="M120" s="306" t="s">
        <v>455</v>
      </c>
      <c r="N120" s="306" t="s">
        <v>456</v>
      </c>
      <c r="O120" s="166"/>
      <c r="Q120" s="167"/>
    </row>
    <row r="121" spans="1:17" x14ac:dyDescent="0.3">
      <c r="A121" s="301"/>
      <c r="B121" s="321"/>
      <c r="C121" s="161"/>
      <c r="D121" s="184"/>
      <c r="E121" s="56"/>
      <c r="F121" s="56"/>
      <c r="G121" s="307"/>
      <c r="H121" s="307"/>
      <c r="I121" s="306"/>
      <c r="J121" s="306"/>
      <c r="K121" s="306"/>
      <c r="L121" s="306"/>
      <c r="M121" s="306"/>
      <c r="N121" s="306"/>
      <c r="O121" s="166"/>
      <c r="Q121" s="167"/>
    </row>
    <row r="122" spans="1:17" ht="14.4" thickBot="1" x14ac:dyDescent="0.35">
      <c r="A122" s="301"/>
      <c r="B122" s="321"/>
      <c r="C122" s="161"/>
      <c r="D122" s="184"/>
      <c r="E122" s="56"/>
      <c r="F122" s="56"/>
      <c r="G122" s="64">
        <v>1</v>
      </c>
      <c r="K122" s="64">
        <v>1</v>
      </c>
      <c r="M122" s="64">
        <v>1</v>
      </c>
      <c r="P122" s="64">
        <f>SUM(G122:N122)</f>
        <v>3</v>
      </c>
      <c r="Q122" s="167" t="str">
        <f>IF(P122&gt;=4,"basso",IF(P122=3,"medio",IF(P122&lt;=2,"alto")))</f>
        <v>medio</v>
      </c>
    </row>
    <row r="123" spans="1:17" ht="24" thickBot="1" x14ac:dyDescent="0.35">
      <c r="A123" s="301"/>
      <c r="B123" s="321"/>
      <c r="C123" s="161"/>
      <c r="D123" s="184"/>
      <c r="E123" s="56"/>
      <c r="F123" s="178"/>
      <c r="G123" s="308" t="s">
        <v>457</v>
      </c>
      <c r="H123" s="309"/>
      <c r="I123" s="309"/>
      <c r="J123" s="309"/>
      <c r="K123" s="309"/>
      <c r="L123" s="309"/>
      <c r="M123" s="309"/>
      <c r="N123" s="310"/>
      <c r="O123" s="168"/>
      <c r="P123" s="54"/>
      <c r="Q123" s="169"/>
    </row>
    <row r="124" spans="1:17" ht="12.75" customHeight="1" x14ac:dyDescent="0.3">
      <c r="A124" s="301"/>
      <c r="B124" s="321"/>
      <c r="C124" s="161"/>
      <c r="D124" s="184"/>
      <c r="E124" s="56"/>
      <c r="F124" s="56"/>
      <c r="G124" s="306" t="s">
        <v>458</v>
      </c>
      <c r="H124" s="306" t="s">
        <v>466</v>
      </c>
      <c r="I124" s="306" t="s">
        <v>460</v>
      </c>
      <c r="J124" s="306" t="s">
        <v>485</v>
      </c>
      <c r="K124" s="306" t="s">
        <v>461</v>
      </c>
      <c r="L124" s="306" t="s">
        <v>462</v>
      </c>
      <c r="M124" s="306" t="s">
        <v>463</v>
      </c>
      <c r="N124" s="306" t="s">
        <v>464</v>
      </c>
      <c r="O124" s="306" t="s">
        <v>465</v>
      </c>
      <c r="Q124" s="167"/>
    </row>
    <row r="125" spans="1:17" ht="51" customHeight="1" x14ac:dyDescent="0.3">
      <c r="A125" s="301"/>
      <c r="B125" s="321"/>
      <c r="C125" s="161"/>
      <c r="D125" s="184"/>
      <c r="E125" s="56"/>
      <c r="F125" s="56"/>
      <c r="G125" s="306"/>
      <c r="H125" s="306"/>
      <c r="I125" s="306"/>
      <c r="J125" s="306"/>
      <c r="K125" s="306"/>
      <c r="L125" s="306"/>
      <c r="M125" s="306"/>
      <c r="N125" s="306"/>
      <c r="O125" s="306"/>
      <c r="Q125" s="167"/>
    </row>
    <row r="126" spans="1:17" ht="14.4" thickBot="1" x14ac:dyDescent="0.35">
      <c r="A126" s="302"/>
      <c r="B126" s="322"/>
      <c r="C126" s="179"/>
      <c r="D126" s="191"/>
      <c r="E126" s="170"/>
      <c r="F126" s="170"/>
      <c r="G126" s="171">
        <v>1</v>
      </c>
      <c r="H126" s="171">
        <v>1</v>
      </c>
      <c r="I126" s="171"/>
      <c r="J126" s="171"/>
      <c r="K126" s="171"/>
      <c r="L126" s="171"/>
      <c r="M126" s="171"/>
      <c r="N126" s="171"/>
      <c r="O126" s="171"/>
      <c r="P126" s="171">
        <f>SUM(G126:O126)</f>
        <v>2</v>
      </c>
      <c r="Q126" s="172" t="s">
        <v>551</v>
      </c>
    </row>
    <row r="127" spans="1:17" ht="14.4" thickBot="1" x14ac:dyDescent="0.35">
      <c r="A127" s="202"/>
      <c r="B127" s="55"/>
      <c r="C127" s="55"/>
      <c r="D127" s="186"/>
      <c r="E127" s="186"/>
      <c r="F127" s="186"/>
    </row>
    <row r="128" spans="1:17" ht="51.75" customHeight="1" thickBot="1" x14ac:dyDescent="0.35">
      <c r="A128" s="304" t="s">
        <v>559</v>
      </c>
      <c r="B128" s="319" t="s">
        <v>478</v>
      </c>
      <c r="C128" s="175"/>
      <c r="D128" s="175" t="s">
        <v>446</v>
      </c>
      <c r="E128" s="175" t="s">
        <v>447</v>
      </c>
      <c r="F128" s="175" t="s">
        <v>448</v>
      </c>
      <c r="G128" s="308" t="s">
        <v>449</v>
      </c>
      <c r="H128" s="309"/>
      <c r="I128" s="309"/>
      <c r="J128" s="309"/>
      <c r="K128" s="309"/>
      <c r="L128" s="309"/>
      <c r="M128" s="309"/>
      <c r="N128" s="310"/>
      <c r="O128" s="176"/>
      <c r="P128" s="174"/>
      <c r="Q128" s="177"/>
    </row>
    <row r="129" spans="1:17" ht="51" customHeight="1" thickBot="1" x14ac:dyDescent="0.35">
      <c r="A129" s="305"/>
      <c r="B129" s="319"/>
      <c r="C129" s="210" t="s">
        <v>573</v>
      </c>
      <c r="D129" s="201" t="str">
        <f>Q131</f>
        <v>basso</v>
      </c>
      <c r="E129" s="201" t="str">
        <f>Q135</f>
        <v>alto</v>
      </c>
      <c r="F129" s="200" t="str">
        <f>IF(AND(D129="basso",E129="basso"),"basso",IF(AND(D129="basso",E129="medio"),"basso",IF(AND(D129="basso",E129="alto"),"medio",IF(AND(D129="medio",E129="basso"),"basso",IF(AND(D129="medio",E129="medio"),"medio",IF(AND(D129="medio",E129="alto"),"alto",IF(AND(D129="alto",E129="basso"),"medio",IF(AND(D129="alto",E129="medio"),"alto",IF(AND(D129="alto",E129="alto"),"alto")))))))))</f>
        <v>medio</v>
      </c>
      <c r="G129" s="307" t="s">
        <v>450</v>
      </c>
      <c r="H129" s="307" t="s">
        <v>451</v>
      </c>
      <c r="I129" s="306" t="s">
        <v>452</v>
      </c>
      <c r="J129" s="306" t="s">
        <v>484</v>
      </c>
      <c r="K129" s="306" t="s">
        <v>453</v>
      </c>
      <c r="L129" s="306" t="s">
        <v>454</v>
      </c>
      <c r="M129" s="306" t="s">
        <v>455</v>
      </c>
      <c r="N129" s="306" t="s">
        <v>456</v>
      </c>
      <c r="O129" s="166"/>
      <c r="Q129" s="167"/>
    </row>
    <row r="130" spans="1:17" x14ac:dyDescent="0.3">
      <c r="A130" s="305"/>
      <c r="B130" s="319"/>
      <c r="C130" s="183"/>
      <c r="D130" s="56"/>
      <c r="E130" s="56"/>
      <c r="F130" s="56"/>
      <c r="G130" s="307"/>
      <c r="H130" s="307"/>
      <c r="I130" s="306"/>
      <c r="J130" s="306"/>
      <c r="K130" s="306"/>
      <c r="L130" s="306"/>
      <c r="M130" s="306"/>
      <c r="N130" s="306"/>
      <c r="O130" s="166"/>
      <c r="Q130" s="167"/>
    </row>
    <row r="131" spans="1:17" ht="14.4" thickBot="1" x14ac:dyDescent="0.35">
      <c r="A131" s="305"/>
      <c r="B131" s="319"/>
      <c r="C131" s="183"/>
      <c r="D131" s="56"/>
      <c r="E131" s="56"/>
      <c r="F131" s="56"/>
      <c r="G131" s="64">
        <v>1</v>
      </c>
      <c r="H131" s="64">
        <v>1</v>
      </c>
      <c r="K131" s="64">
        <v>1</v>
      </c>
      <c r="L131" s="64">
        <v>1</v>
      </c>
      <c r="P131" s="64">
        <f>SUM(G131:N131)</f>
        <v>4</v>
      </c>
      <c r="Q131" s="167" t="str">
        <f>IF(P131&gt;=4,"basso",IF(P131=3,"medio",IF(P131&lt;=2,"alto")))</f>
        <v>basso</v>
      </c>
    </row>
    <row r="132" spans="1:17" ht="24" thickBot="1" x14ac:dyDescent="0.35">
      <c r="A132" s="305"/>
      <c r="B132" s="319"/>
      <c r="C132" s="183"/>
      <c r="D132" s="56"/>
      <c r="E132" s="56"/>
      <c r="F132" s="178"/>
      <c r="G132" s="308" t="s">
        <v>457</v>
      </c>
      <c r="H132" s="309"/>
      <c r="I132" s="309"/>
      <c r="J132" s="309"/>
      <c r="K132" s="309"/>
      <c r="L132" s="309"/>
      <c r="M132" s="309"/>
      <c r="N132" s="310"/>
      <c r="O132" s="168"/>
      <c r="P132" s="54"/>
      <c r="Q132" s="169"/>
    </row>
    <row r="133" spans="1:17" ht="12.75" customHeight="1" x14ac:dyDescent="0.3">
      <c r="A133" s="305"/>
      <c r="B133" s="319"/>
      <c r="C133" s="183"/>
      <c r="D133" s="56"/>
      <c r="E133" s="56"/>
      <c r="F133" s="56"/>
      <c r="G133" s="306" t="s">
        <v>458</v>
      </c>
      <c r="H133" s="306" t="s">
        <v>466</v>
      </c>
      <c r="I133" s="306" t="s">
        <v>460</v>
      </c>
      <c r="J133" s="306" t="s">
        <v>485</v>
      </c>
      <c r="K133" s="306" t="s">
        <v>461</v>
      </c>
      <c r="L133" s="306" t="s">
        <v>462</v>
      </c>
      <c r="M133" s="306" t="s">
        <v>463</v>
      </c>
      <c r="N133" s="306" t="s">
        <v>464</v>
      </c>
      <c r="O133" s="306" t="s">
        <v>465</v>
      </c>
      <c r="Q133" s="167"/>
    </row>
    <row r="134" spans="1:17" ht="55.5" customHeight="1" x14ac:dyDescent="0.3">
      <c r="A134" s="305"/>
      <c r="B134" s="319"/>
      <c r="C134" s="183"/>
      <c r="D134" s="56"/>
      <c r="E134" s="56"/>
      <c r="F134" s="56"/>
      <c r="G134" s="306"/>
      <c r="H134" s="306"/>
      <c r="I134" s="306"/>
      <c r="J134" s="306"/>
      <c r="K134" s="306"/>
      <c r="L134" s="306"/>
      <c r="M134" s="306"/>
      <c r="N134" s="306"/>
      <c r="O134" s="306"/>
      <c r="Q134" s="167"/>
    </row>
    <row r="135" spans="1:17" ht="14.4" thickBot="1" x14ac:dyDescent="0.35">
      <c r="A135" s="305"/>
      <c r="B135" s="319"/>
      <c r="C135" s="190"/>
      <c r="D135" s="170"/>
      <c r="E135" s="170"/>
      <c r="F135" s="170"/>
      <c r="G135" s="171">
        <v>1</v>
      </c>
      <c r="H135" s="171"/>
      <c r="I135" s="171"/>
      <c r="J135" s="171"/>
      <c r="K135" s="171"/>
      <c r="L135" s="171"/>
      <c r="M135" s="171"/>
      <c r="N135" s="171"/>
      <c r="O135" s="171"/>
      <c r="P135" s="171">
        <f>SUM(G135:O135)</f>
        <v>1</v>
      </c>
      <c r="Q135" s="172" t="s">
        <v>551</v>
      </c>
    </row>
    <row r="136" spans="1:17" x14ac:dyDescent="0.3">
      <c r="B136" s="58"/>
      <c r="C136" s="63"/>
      <c r="D136" s="57"/>
      <c r="E136" s="57"/>
      <c r="F136" s="57"/>
    </row>
    <row r="137" spans="1:17" ht="14.4" thickBot="1" x14ac:dyDescent="0.35">
      <c r="B137" s="62"/>
      <c r="C137" s="55"/>
      <c r="D137" s="65"/>
      <c r="E137" s="65"/>
      <c r="F137" s="65"/>
    </row>
    <row r="138" spans="1:17" ht="30" thickBot="1" x14ac:dyDescent="0.35">
      <c r="A138" s="300" t="s">
        <v>560</v>
      </c>
      <c r="B138" s="316" t="s">
        <v>479</v>
      </c>
      <c r="C138" s="185"/>
      <c r="D138" s="175" t="s">
        <v>446</v>
      </c>
      <c r="E138" s="175" t="s">
        <v>447</v>
      </c>
      <c r="F138" s="175" t="s">
        <v>448</v>
      </c>
      <c r="G138" s="308" t="s">
        <v>449</v>
      </c>
      <c r="H138" s="309"/>
      <c r="I138" s="309"/>
      <c r="J138" s="309"/>
      <c r="K138" s="309"/>
      <c r="L138" s="309"/>
      <c r="M138" s="309"/>
      <c r="N138" s="310"/>
      <c r="O138" s="176"/>
      <c r="P138" s="174"/>
      <c r="Q138" s="177"/>
    </row>
    <row r="139" spans="1:17" ht="72" customHeight="1" thickBot="1" x14ac:dyDescent="0.35">
      <c r="A139" s="301"/>
      <c r="B139" s="317"/>
      <c r="C139" s="201" t="s">
        <v>480</v>
      </c>
      <c r="D139" s="201" t="str">
        <f>Q141</f>
        <v>alto</v>
      </c>
      <c r="E139" s="201" t="str">
        <f>Q145</f>
        <v>alto</v>
      </c>
      <c r="F139" s="199" t="str">
        <f>IF(AND(D139="basso",E139="basso"),"basso",IF(AND(D139="basso",E139="medio"),"basso",IF(AND(D139="basso",E139="alto"),"medio",IF(AND(D139="medio",E139="basso"),"basso",IF(AND(D139="medio",E139="medio"),"medio",IF(AND(D139="medio",E139="alto"),"alto",IF(AND(D139="alto",E139="basso"),"medio",IF(AND(D139="alto",E139="medio"),"alto",IF(AND(D139="alto",E139="alto"),"alto")))))))))</f>
        <v>alto</v>
      </c>
      <c r="G139" s="307" t="s">
        <v>450</v>
      </c>
      <c r="H139" s="307" t="s">
        <v>451</v>
      </c>
      <c r="I139" s="306" t="s">
        <v>452</v>
      </c>
      <c r="J139" s="306" t="s">
        <v>484</v>
      </c>
      <c r="K139" s="306" t="s">
        <v>453</v>
      </c>
      <c r="L139" s="306" t="s">
        <v>454</v>
      </c>
      <c r="M139" s="306" t="s">
        <v>455</v>
      </c>
      <c r="N139" s="306" t="s">
        <v>456</v>
      </c>
      <c r="O139" s="166"/>
      <c r="Q139" s="167"/>
    </row>
    <row r="140" spans="1:17" x14ac:dyDescent="0.3">
      <c r="A140" s="301"/>
      <c r="B140" s="317"/>
      <c r="C140" s="58"/>
      <c r="D140" s="56"/>
      <c r="E140" s="56"/>
      <c r="F140" s="56"/>
      <c r="G140" s="307"/>
      <c r="H140" s="307"/>
      <c r="I140" s="306"/>
      <c r="J140" s="306"/>
      <c r="K140" s="306"/>
      <c r="L140" s="306"/>
      <c r="M140" s="306"/>
      <c r="N140" s="306"/>
      <c r="O140" s="166"/>
      <c r="Q140" s="167"/>
    </row>
    <row r="141" spans="1:17" ht="14.4" thickBot="1" x14ac:dyDescent="0.35">
      <c r="A141" s="301"/>
      <c r="B141" s="317"/>
      <c r="C141" s="58"/>
      <c r="D141" s="56"/>
      <c r="E141" s="56"/>
      <c r="F141" s="56"/>
      <c r="K141" s="64">
        <v>1</v>
      </c>
      <c r="P141" s="64">
        <f>SUM(G141:N141)</f>
        <v>1</v>
      </c>
      <c r="Q141" s="167" t="str">
        <f>IF(P141&gt;=4,"basso",IF(P141=3,"medio",IF(P141&lt;=2,"alto")))</f>
        <v>alto</v>
      </c>
    </row>
    <row r="142" spans="1:17" ht="24" thickBot="1" x14ac:dyDescent="0.35">
      <c r="A142" s="301"/>
      <c r="B142" s="317"/>
      <c r="C142" s="58"/>
      <c r="D142" s="56"/>
      <c r="E142" s="56"/>
      <c r="F142" s="178"/>
      <c r="G142" s="308" t="s">
        <v>457</v>
      </c>
      <c r="H142" s="309"/>
      <c r="I142" s="309"/>
      <c r="J142" s="309"/>
      <c r="K142" s="309"/>
      <c r="L142" s="309"/>
      <c r="M142" s="309"/>
      <c r="N142" s="310"/>
      <c r="O142" s="168"/>
      <c r="P142" s="54"/>
      <c r="Q142" s="169"/>
    </row>
    <row r="143" spans="1:17" ht="57.75" customHeight="1" x14ac:dyDescent="0.3">
      <c r="A143" s="301"/>
      <c r="B143" s="317"/>
      <c r="C143" s="58"/>
      <c r="D143" s="56"/>
      <c r="E143" s="56"/>
      <c r="F143" s="56"/>
      <c r="G143" s="306" t="s">
        <v>458</v>
      </c>
      <c r="H143" s="306" t="s">
        <v>466</v>
      </c>
      <c r="I143" s="306" t="s">
        <v>460</v>
      </c>
      <c r="J143" s="306" t="s">
        <v>485</v>
      </c>
      <c r="K143" s="306" t="s">
        <v>461</v>
      </c>
      <c r="L143" s="306" t="s">
        <v>462</v>
      </c>
      <c r="M143" s="306" t="s">
        <v>463</v>
      </c>
      <c r="N143" s="306" t="s">
        <v>464</v>
      </c>
      <c r="O143" s="306" t="s">
        <v>465</v>
      </c>
      <c r="Q143" s="167"/>
    </row>
    <row r="144" spans="1:17" x14ac:dyDescent="0.3">
      <c r="A144" s="301"/>
      <c r="B144" s="317"/>
      <c r="C144" s="58"/>
      <c r="D144" s="56"/>
      <c r="E144" s="56"/>
      <c r="F144" s="56"/>
      <c r="G144" s="306"/>
      <c r="H144" s="306"/>
      <c r="I144" s="306"/>
      <c r="J144" s="306"/>
      <c r="K144" s="306"/>
      <c r="L144" s="306"/>
      <c r="M144" s="306"/>
      <c r="N144" s="306"/>
      <c r="O144" s="306"/>
      <c r="Q144" s="167"/>
    </row>
    <row r="145" spans="1:17" ht="14.4" thickBot="1" x14ac:dyDescent="0.35">
      <c r="A145" s="301"/>
      <c r="B145" s="317"/>
      <c r="C145" s="180"/>
      <c r="D145" s="170"/>
      <c r="E145" s="170"/>
      <c r="F145" s="170"/>
      <c r="G145" s="171"/>
      <c r="H145" s="171"/>
      <c r="I145" s="171"/>
      <c r="J145" s="171"/>
      <c r="K145" s="171"/>
      <c r="L145" s="171"/>
      <c r="M145" s="171"/>
      <c r="N145" s="171"/>
      <c r="O145" s="171"/>
      <c r="P145" s="171">
        <f>SUM(G145:O145)</f>
        <v>0</v>
      </c>
      <c r="Q145" s="172" t="s">
        <v>551</v>
      </c>
    </row>
    <row r="146" spans="1:17" ht="14.4" thickBot="1" x14ac:dyDescent="0.35">
      <c r="A146" s="301"/>
      <c r="B146" s="317"/>
      <c r="C146" s="63"/>
      <c r="D146" s="57"/>
      <c r="E146" s="57"/>
      <c r="F146" s="57"/>
    </row>
    <row r="147" spans="1:17" ht="30" thickBot="1" x14ac:dyDescent="0.35">
      <c r="A147" s="301"/>
      <c r="B147" s="317"/>
      <c r="C147" s="185"/>
      <c r="D147" s="175" t="s">
        <v>446</v>
      </c>
      <c r="E147" s="175" t="s">
        <v>447</v>
      </c>
      <c r="F147" s="175" t="s">
        <v>448</v>
      </c>
      <c r="G147" s="308" t="s">
        <v>449</v>
      </c>
      <c r="H147" s="309"/>
      <c r="I147" s="309"/>
      <c r="J147" s="309"/>
      <c r="K147" s="309"/>
      <c r="L147" s="309"/>
      <c r="M147" s="309"/>
      <c r="N147" s="310"/>
      <c r="O147" s="176"/>
      <c r="P147" s="174"/>
      <c r="Q147" s="177"/>
    </row>
    <row r="148" spans="1:17" ht="87.75" customHeight="1" thickBot="1" x14ac:dyDescent="0.35">
      <c r="A148" s="301"/>
      <c r="B148" s="317"/>
      <c r="C148" s="201" t="s">
        <v>587</v>
      </c>
      <c r="D148" s="201" t="str">
        <f>Q150</f>
        <v>alto</v>
      </c>
      <c r="E148" s="201" t="str">
        <f>Q154</f>
        <v>alto</v>
      </c>
      <c r="F148" s="199" t="str">
        <f>IF(AND(D148="basso",E148="basso"),"basso",IF(AND(D148="basso",E148="medio"),"basso",IF(AND(D148="basso",E148="alto"),"medio",IF(AND(D148="medio",E148="basso"),"basso",IF(AND(D148="medio",E148="medio"),"medio",IF(AND(D148="medio",E148="alto"),"alto",IF(AND(D148="alto",E148="basso"),"medio",IF(AND(D148="alto",E148="medio"),"alto",IF(AND(D148="alto",E148="alto"),"alto")))))))))</f>
        <v>alto</v>
      </c>
      <c r="G148" s="307" t="s">
        <v>450</v>
      </c>
      <c r="H148" s="307" t="s">
        <v>451</v>
      </c>
      <c r="I148" s="306" t="s">
        <v>452</v>
      </c>
      <c r="J148" s="306" t="s">
        <v>484</v>
      </c>
      <c r="K148" s="306" t="s">
        <v>453</v>
      </c>
      <c r="L148" s="306" t="s">
        <v>454</v>
      </c>
      <c r="M148" s="306" t="s">
        <v>455</v>
      </c>
      <c r="N148" s="306" t="s">
        <v>456</v>
      </c>
      <c r="O148" s="166"/>
      <c r="Q148" s="167"/>
    </row>
    <row r="149" spans="1:17" x14ac:dyDescent="0.3">
      <c r="A149" s="301"/>
      <c r="B149" s="317"/>
      <c r="C149" s="58"/>
      <c r="D149" s="56"/>
      <c r="E149" s="56"/>
      <c r="F149" s="56"/>
      <c r="G149" s="307"/>
      <c r="H149" s="307"/>
      <c r="I149" s="306"/>
      <c r="J149" s="306"/>
      <c r="K149" s="306"/>
      <c r="L149" s="306"/>
      <c r="M149" s="306"/>
      <c r="N149" s="306"/>
      <c r="O149" s="166"/>
      <c r="Q149" s="167"/>
    </row>
    <row r="150" spans="1:17" ht="14.4" thickBot="1" x14ac:dyDescent="0.35">
      <c r="A150" s="301"/>
      <c r="B150" s="317"/>
      <c r="C150" s="58"/>
      <c r="D150" s="56"/>
      <c r="E150" s="56"/>
      <c r="F150" s="56"/>
      <c r="K150" s="64">
        <v>1</v>
      </c>
      <c r="P150" s="64">
        <f>SUM(G150:N150)</f>
        <v>1</v>
      </c>
      <c r="Q150" s="167" t="str">
        <f>IF(P150&gt;=4,"basso",IF(P150=3,"medio",IF(P150&lt;=2,"alto")))</f>
        <v>alto</v>
      </c>
    </row>
    <row r="151" spans="1:17" ht="24" thickBot="1" x14ac:dyDescent="0.35">
      <c r="A151" s="301"/>
      <c r="B151" s="317"/>
      <c r="C151" s="58"/>
      <c r="D151" s="56"/>
      <c r="E151" s="56"/>
      <c r="F151" s="178"/>
      <c r="G151" s="308" t="s">
        <v>457</v>
      </c>
      <c r="H151" s="309"/>
      <c r="I151" s="309"/>
      <c r="J151" s="309"/>
      <c r="K151" s="309"/>
      <c r="L151" s="309"/>
      <c r="M151" s="309"/>
      <c r="N151" s="310"/>
      <c r="O151" s="168"/>
      <c r="P151" s="54"/>
      <c r="Q151" s="169"/>
    </row>
    <row r="152" spans="1:17" ht="57.75" customHeight="1" x14ac:dyDescent="0.3">
      <c r="A152" s="301"/>
      <c r="B152" s="317"/>
      <c r="C152" s="58"/>
      <c r="D152" s="56"/>
      <c r="E152" s="56"/>
      <c r="F152" s="56"/>
      <c r="G152" s="306" t="s">
        <v>458</v>
      </c>
      <c r="H152" s="306" t="s">
        <v>466</v>
      </c>
      <c r="I152" s="306" t="s">
        <v>460</v>
      </c>
      <c r="J152" s="306" t="s">
        <v>485</v>
      </c>
      <c r="K152" s="306" t="s">
        <v>461</v>
      </c>
      <c r="L152" s="306" t="s">
        <v>462</v>
      </c>
      <c r="M152" s="306" t="s">
        <v>463</v>
      </c>
      <c r="N152" s="306" t="s">
        <v>464</v>
      </c>
      <c r="O152" s="306" t="s">
        <v>465</v>
      </c>
      <c r="Q152" s="167"/>
    </row>
    <row r="153" spans="1:17" x14ac:dyDescent="0.3">
      <c r="A153" s="301"/>
      <c r="B153" s="317"/>
      <c r="C153" s="58"/>
      <c r="D153" s="56"/>
      <c r="E153" s="56"/>
      <c r="F153" s="56"/>
      <c r="G153" s="306"/>
      <c r="H153" s="306"/>
      <c r="I153" s="306"/>
      <c r="J153" s="306"/>
      <c r="K153" s="306"/>
      <c r="L153" s="306"/>
      <c r="M153" s="306"/>
      <c r="N153" s="306"/>
      <c r="O153" s="306"/>
      <c r="Q153" s="167"/>
    </row>
    <row r="154" spans="1:17" ht="14.4" thickBot="1" x14ac:dyDescent="0.35">
      <c r="A154" s="302"/>
      <c r="B154" s="318"/>
      <c r="C154" s="180"/>
      <c r="D154" s="170"/>
      <c r="E154" s="170"/>
      <c r="F154" s="170"/>
      <c r="G154" s="171"/>
      <c r="H154" s="171"/>
      <c r="I154" s="171"/>
      <c r="J154" s="171"/>
      <c r="K154" s="171"/>
      <c r="L154" s="171"/>
      <c r="M154" s="171"/>
      <c r="N154" s="171"/>
      <c r="O154" s="171"/>
      <c r="P154" s="171">
        <f>SUM(G154:O154)</f>
        <v>0</v>
      </c>
      <c r="Q154" s="172" t="s">
        <v>551</v>
      </c>
    </row>
    <row r="155" spans="1:17" x14ac:dyDescent="0.3">
      <c r="B155" s="58"/>
      <c r="C155" s="63"/>
      <c r="D155" s="57"/>
      <c r="E155" s="57"/>
      <c r="F155" s="57"/>
    </row>
    <row r="156" spans="1:17" ht="37.5" customHeight="1" x14ac:dyDescent="0.3">
      <c r="A156" s="292" t="s">
        <v>581</v>
      </c>
      <c r="B156" s="293" t="s">
        <v>578</v>
      </c>
      <c r="C156" s="220"/>
      <c r="D156" s="221" t="s">
        <v>446</v>
      </c>
      <c r="E156" s="221" t="s">
        <v>447</v>
      </c>
      <c r="F156" s="222" t="s">
        <v>448</v>
      </c>
      <c r="G156" s="296" t="s">
        <v>449</v>
      </c>
      <c r="H156" s="296"/>
      <c r="I156" s="296"/>
      <c r="J156" s="296"/>
      <c r="K156" s="296"/>
      <c r="L156" s="296"/>
      <c r="M156" s="296"/>
      <c r="N156" s="296"/>
      <c r="O156" s="296"/>
      <c r="P156" s="296"/>
      <c r="Q156" s="296"/>
    </row>
    <row r="157" spans="1:17" ht="41.25" customHeight="1" x14ac:dyDescent="0.3">
      <c r="A157" s="292"/>
      <c r="B157" s="294"/>
      <c r="C157" s="208" t="s">
        <v>583</v>
      </c>
      <c r="D157" s="211" t="str">
        <f>Q159</f>
        <v>basso</v>
      </c>
      <c r="E157" s="211" t="str">
        <f>Q163</f>
        <v>alto</v>
      </c>
      <c r="F157" s="223" t="str">
        <f>IF(AND(D157="basso",E157="basso"),"basso",IF(AND(D157="basso",E157="medio"),"basso",IF(AND(D157="basso",E157="alto"),"medio",IF(AND(D157="medio",E157="basso"),"basso",IF(AND(D157="medio",E157="medio"),"medio",IF(AND(D157="medio",E157="alto"),"alto",IF(AND(D157="alto",E157="basso"),"medio",IF(AND(D157="alto",E157="medio"),"alto",IF(AND(D157="alto",E157="alto"),"alto")))))))))</f>
        <v>medio</v>
      </c>
      <c r="G157" s="324" t="s">
        <v>450</v>
      </c>
      <c r="H157" s="324" t="s">
        <v>451</v>
      </c>
      <c r="I157" s="323" t="s">
        <v>452</v>
      </c>
      <c r="J157" s="323" t="s">
        <v>579</v>
      </c>
      <c r="K157" s="306" t="s">
        <v>453</v>
      </c>
      <c r="L157" s="306" t="s">
        <v>454</v>
      </c>
      <c r="M157" s="306" t="s">
        <v>455</v>
      </c>
      <c r="N157" s="323" t="s">
        <v>456</v>
      </c>
      <c r="O157" s="213"/>
      <c r="P157" s="214"/>
      <c r="Q157" s="214"/>
    </row>
    <row r="158" spans="1:17" x14ac:dyDescent="0.3">
      <c r="A158" s="292"/>
      <c r="B158" s="294"/>
      <c r="C158" s="183"/>
      <c r="D158" s="56"/>
      <c r="E158" s="56"/>
      <c r="F158" s="56"/>
      <c r="G158" s="324"/>
      <c r="H158" s="324"/>
      <c r="I158" s="323"/>
      <c r="J158" s="323"/>
      <c r="K158" s="306"/>
      <c r="L158" s="306"/>
      <c r="M158" s="306"/>
      <c r="N158" s="323"/>
      <c r="O158" s="213"/>
      <c r="P158" s="214"/>
      <c r="Q158" s="214"/>
    </row>
    <row r="159" spans="1:17" x14ac:dyDescent="0.3">
      <c r="A159" s="292"/>
      <c r="B159" s="294"/>
      <c r="C159" s="183"/>
      <c r="D159" s="56"/>
      <c r="E159" s="56"/>
      <c r="F159" s="56"/>
      <c r="G159" s="214">
        <v>1</v>
      </c>
      <c r="H159" s="214">
        <v>1</v>
      </c>
      <c r="I159" s="214"/>
      <c r="J159" s="214"/>
      <c r="K159" s="214">
        <v>1</v>
      </c>
      <c r="L159" s="214"/>
      <c r="M159" s="214">
        <v>1</v>
      </c>
      <c r="N159" s="214"/>
      <c r="O159" s="214"/>
      <c r="P159" s="214">
        <f>SUM(G159:N159)</f>
        <v>4</v>
      </c>
      <c r="Q159" s="214" t="str">
        <f>IF(P159&gt;=4,"basso",IF(P159=3,"medio",IF(P159&lt;=2,"alto")))</f>
        <v>basso</v>
      </c>
    </row>
    <row r="160" spans="1:17" ht="23.4" x14ac:dyDescent="0.3">
      <c r="A160" s="292"/>
      <c r="B160" s="294"/>
      <c r="C160" s="183"/>
      <c r="D160" s="56"/>
      <c r="E160" s="56"/>
      <c r="F160" s="56"/>
      <c r="G160" s="296" t="s">
        <v>457</v>
      </c>
      <c r="H160" s="296"/>
      <c r="I160" s="296"/>
      <c r="J160" s="296"/>
      <c r="K160" s="296"/>
      <c r="L160" s="296"/>
      <c r="M160" s="296"/>
      <c r="N160" s="296"/>
      <c r="O160" s="215"/>
      <c r="P160" s="216"/>
      <c r="Q160" s="216"/>
    </row>
    <row r="161" spans="1:17" x14ac:dyDescent="0.3">
      <c r="A161" s="292"/>
      <c r="B161" s="294"/>
      <c r="C161" s="183"/>
      <c r="D161" s="56"/>
      <c r="E161" s="56"/>
      <c r="F161" s="56"/>
      <c r="G161" s="323" t="s">
        <v>458</v>
      </c>
      <c r="H161" s="323" t="s">
        <v>466</v>
      </c>
      <c r="I161" s="323" t="s">
        <v>460</v>
      </c>
      <c r="J161" s="323" t="s">
        <v>580</v>
      </c>
      <c r="K161" s="323" t="s">
        <v>461</v>
      </c>
      <c r="L161" s="323" t="s">
        <v>462</v>
      </c>
      <c r="M161" s="323" t="s">
        <v>463</v>
      </c>
      <c r="N161" s="323" t="s">
        <v>464</v>
      </c>
      <c r="O161" s="323" t="s">
        <v>465</v>
      </c>
      <c r="P161" s="214"/>
      <c r="Q161" s="214"/>
    </row>
    <row r="162" spans="1:17" x14ac:dyDescent="0.3">
      <c r="A162" s="292"/>
      <c r="B162" s="294"/>
      <c r="C162" s="183"/>
      <c r="D162" s="56"/>
      <c r="E162" s="56"/>
      <c r="F162" s="56"/>
      <c r="G162" s="323"/>
      <c r="H162" s="323"/>
      <c r="I162" s="323"/>
      <c r="J162" s="323"/>
      <c r="K162" s="323"/>
      <c r="L162" s="323"/>
      <c r="M162" s="323"/>
      <c r="N162" s="323"/>
      <c r="O162" s="323"/>
      <c r="P162" s="214"/>
      <c r="Q162" s="214"/>
    </row>
    <row r="163" spans="1:17" x14ac:dyDescent="0.3">
      <c r="A163" s="292"/>
      <c r="B163" s="295"/>
      <c r="C163" s="217"/>
      <c r="D163" s="218"/>
      <c r="E163" s="218"/>
      <c r="F163" s="218"/>
      <c r="G163" s="219">
        <v>1</v>
      </c>
      <c r="H163" s="219"/>
      <c r="I163" s="219"/>
      <c r="J163" s="219"/>
      <c r="K163" s="219"/>
      <c r="L163" s="219"/>
      <c r="M163" s="219"/>
      <c r="N163" s="219"/>
      <c r="O163" s="219"/>
      <c r="P163" s="219">
        <f>SUM(G163:O163)</f>
        <v>1</v>
      </c>
      <c r="Q163" s="219" t="s">
        <v>551</v>
      </c>
    </row>
  </sheetData>
  <mergeCells count="371">
    <mergeCell ref="G4:N4"/>
    <mergeCell ref="B5:B27"/>
    <mergeCell ref="C5:C11"/>
    <mergeCell ref="G5:G6"/>
    <mergeCell ref="H5:H6"/>
    <mergeCell ref="I5:I6"/>
    <mergeCell ref="J5:J6"/>
    <mergeCell ref="K5:K6"/>
    <mergeCell ref="L5:L6"/>
    <mergeCell ref="M5:M6"/>
    <mergeCell ref="G16:N16"/>
    <mergeCell ref="G17:G18"/>
    <mergeCell ref="H17:H18"/>
    <mergeCell ref="I17:I18"/>
    <mergeCell ref="J17:J18"/>
    <mergeCell ref="K17:K18"/>
    <mergeCell ref="L17:L18"/>
    <mergeCell ref="M17:M18"/>
    <mergeCell ref="N17:N18"/>
    <mergeCell ref="C21:C27"/>
    <mergeCell ref="K25:K26"/>
    <mergeCell ref="L25:L26"/>
    <mergeCell ref="M25:M26"/>
    <mergeCell ref="N25:N26"/>
    <mergeCell ref="O25:O26"/>
    <mergeCell ref="N5:N6"/>
    <mergeCell ref="G8:N8"/>
    <mergeCell ref="G9:G10"/>
    <mergeCell ref="H9:H10"/>
    <mergeCell ref="I9:I10"/>
    <mergeCell ref="J9:J10"/>
    <mergeCell ref="K9:K10"/>
    <mergeCell ref="L9:L10"/>
    <mergeCell ref="M9:M10"/>
    <mergeCell ref="N9:N10"/>
    <mergeCell ref="G21:G22"/>
    <mergeCell ref="H21:H22"/>
    <mergeCell ref="I21:I22"/>
    <mergeCell ref="J21:J22"/>
    <mergeCell ref="K21:K22"/>
    <mergeCell ref="L21:L22"/>
    <mergeCell ref="M21:M22"/>
    <mergeCell ref="N21:N22"/>
    <mergeCell ref="G24:N24"/>
    <mergeCell ref="G25:G26"/>
    <mergeCell ref="H25:H26"/>
    <mergeCell ref="I25:I26"/>
    <mergeCell ref="J25:J26"/>
    <mergeCell ref="O9:O10"/>
    <mergeCell ref="C13:C19"/>
    <mergeCell ref="G13:G14"/>
    <mergeCell ref="H13:H14"/>
    <mergeCell ref="I13:I14"/>
    <mergeCell ref="J13:J14"/>
    <mergeCell ref="K13:K14"/>
    <mergeCell ref="L13:L14"/>
    <mergeCell ref="M13:M14"/>
    <mergeCell ref="N13:N14"/>
    <mergeCell ref="O17:O18"/>
    <mergeCell ref="G31:N31"/>
    <mergeCell ref="B32:B70"/>
    <mergeCell ref="C32:C38"/>
    <mergeCell ref="G32:G33"/>
    <mergeCell ref="H32:H33"/>
    <mergeCell ref="I32:I33"/>
    <mergeCell ref="J32:J33"/>
    <mergeCell ref="K32:K33"/>
    <mergeCell ref="L32:L33"/>
    <mergeCell ref="N40:N41"/>
    <mergeCell ref="G43:N43"/>
    <mergeCell ref="G44:G45"/>
    <mergeCell ref="H44:H45"/>
    <mergeCell ref="I44:I45"/>
    <mergeCell ref="J44:J45"/>
    <mergeCell ref="K44:K45"/>
    <mergeCell ref="L44:L45"/>
    <mergeCell ref="M44:M45"/>
    <mergeCell ref="N44:N45"/>
    <mergeCell ref="N36:N37"/>
    <mergeCell ref="C48:C54"/>
    <mergeCell ref="M48:M49"/>
    <mergeCell ref="N48:N49"/>
    <mergeCell ref="G59:N59"/>
    <mergeCell ref="M32:M33"/>
    <mergeCell ref="N32:N33"/>
    <mergeCell ref="G35:N35"/>
    <mergeCell ref="G36:G37"/>
    <mergeCell ref="H36:H37"/>
    <mergeCell ref="I36:I37"/>
    <mergeCell ref="J36:J37"/>
    <mergeCell ref="K36:K37"/>
    <mergeCell ref="L36:L37"/>
    <mergeCell ref="M36:M37"/>
    <mergeCell ref="O36:O37"/>
    <mergeCell ref="I40:I41"/>
    <mergeCell ref="J40:J41"/>
    <mergeCell ref="K40:K41"/>
    <mergeCell ref="L40:L41"/>
    <mergeCell ref="M40:M41"/>
    <mergeCell ref="G51:N51"/>
    <mergeCell ref="G52:G53"/>
    <mergeCell ref="H52:H53"/>
    <mergeCell ref="I52:I53"/>
    <mergeCell ref="J52:J53"/>
    <mergeCell ref="K52:K53"/>
    <mergeCell ref="L52:L53"/>
    <mergeCell ref="M52:M53"/>
    <mergeCell ref="N52:N53"/>
    <mergeCell ref="O44:O45"/>
    <mergeCell ref="G48:G49"/>
    <mergeCell ref="H48:H49"/>
    <mergeCell ref="I48:I49"/>
    <mergeCell ref="J48:J49"/>
    <mergeCell ref="K48:K49"/>
    <mergeCell ref="L48:L49"/>
    <mergeCell ref="O52:O53"/>
    <mergeCell ref="G39:N39"/>
    <mergeCell ref="C40:C46"/>
    <mergeCell ref="G40:G41"/>
    <mergeCell ref="H40:H41"/>
    <mergeCell ref="G67:N67"/>
    <mergeCell ref="G68:G69"/>
    <mergeCell ref="H68:H69"/>
    <mergeCell ref="I68:I69"/>
    <mergeCell ref="J68:J69"/>
    <mergeCell ref="K68:K69"/>
    <mergeCell ref="L68:L69"/>
    <mergeCell ref="M68:M69"/>
    <mergeCell ref="N68:N69"/>
    <mergeCell ref="C64:C70"/>
    <mergeCell ref="G64:G65"/>
    <mergeCell ref="H64:H65"/>
    <mergeCell ref="I64:I65"/>
    <mergeCell ref="J64:J65"/>
    <mergeCell ref="K64:K65"/>
    <mergeCell ref="L64:L65"/>
    <mergeCell ref="M64:M65"/>
    <mergeCell ref="N64:N65"/>
    <mergeCell ref="G60:G61"/>
    <mergeCell ref="H60:H61"/>
    <mergeCell ref="I60:I61"/>
    <mergeCell ref="C56:C62"/>
    <mergeCell ref="G56:G57"/>
    <mergeCell ref="H56:H57"/>
    <mergeCell ref="I56:I57"/>
    <mergeCell ref="J56:J57"/>
    <mergeCell ref="K56:K57"/>
    <mergeCell ref="L56:L57"/>
    <mergeCell ref="M56:M57"/>
    <mergeCell ref="N56:N57"/>
    <mergeCell ref="L78:L79"/>
    <mergeCell ref="M78:M79"/>
    <mergeCell ref="N78:N79"/>
    <mergeCell ref="O60:O61"/>
    <mergeCell ref="J60:J61"/>
    <mergeCell ref="K60:K61"/>
    <mergeCell ref="L60:L61"/>
    <mergeCell ref="M60:M61"/>
    <mergeCell ref="N60:N61"/>
    <mergeCell ref="G73:N73"/>
    <mergeCell ref="G74:G75"/>
    <mergeCell ref="H74:H75"/>
    <mergeCell ref="I74:I75"/>
    <mergeCell ref="J74:J75"/>
    <mergeCell ref="K74:K75"/>
    <mergeCell ref="L74:L75"/>
    <mergeCell ref="M74:M75"/>
    <mergeCell ref="O68:O69"/>
    <mergeCell ref="N74:N75"/>
    <mergeCell ref="O78:O79"/>
    <mergeCell ref="G84:N84"/>
    <mergeCell ref="B85:B99"/>
    <mergeCell ref="G85:G86"/>
    <mergeCell ref="H85:H86"/>
    <mergeCell ref="I85:I86"/>
    <mergeCell ref="J85:J86"/>
    <mergeCell ref="K85:K86"/>
    <mergeCell ref="L85:L86"/>
    <mergeCell ref="M85:M86"/>
    <mergeCell ref="G96:N96"/>
    <mergeCell ref="G97:G98"/>
    <mergeCell ref="H97:H98"/>
    <mergeCell ref="I97:I98"/>
    <mergeCell ref="J97:J98"/>
    <mergeCell ref="K97:K98"/>
    <mergeCell ref="L97:L98"/>
    <mergeCell ref="M97:M98"/>
    <mergeCell ref="N97:N98"/>
    <mergeCell ref="O89:O90"/>
    <mergeCell ref="G93:G94"/>
    <mergeCell ref="H93:H94"/>
    <mergeCell ref="O97:O98"/>
    <mergeCell ref="N85:N86"/>
    <mergeCell ref="G101:N101"/>
    <mergeCell ref="B102:B108"/>
    <mergeCell ref="G102:G103"/>
    <mergeCell ref="H102:H103"/>
    <mergeCell ref="I102:I103"/>
    <mergeCell ref="J102:J103"/>
    <mergeCell ref="I93:I94"/>
    <mergeCell ref="J93:J94"/>
    <mergeCell ref="K93:K94"/>
    <mergeCell ref="L93:L94"/>
    <mergeCell ref="M93:M94"/>
    <mergeCell ref="N93:N94"/>
    <mergeCell ref="L106:L107"/>
    <mergeCell ref="M106:M107"/>
    <mergeCell ref="N106:N107"/>
    <mergeCell ref="O106:O107"/>
    <mergeCell ref="K102:K103"/>
    <mergeCell ref="L102:L103"/>
    <mergeCell ref="M102:M103"/>
    <mergeCell ref="N102:N103"/>
    <mergeCell ref="G105:N105"/>
    <mergeCell ref="G106:G107"/>
    <mergeCell ref="H106:H107"/>
    <mergeCell ref="I106:I107"/>
    <mergeCell ref="J106:J107"/>
    <mergeCell ref="K106:K107"/>
    <mergeCell ref="G110:N110"/>
    <mergeCell ref="B111:B117"/>
    <mergeCell ref="G111:G112"/>
    <mergeCell ref="H111:H112"/>
    <mergeCell ref="I111:I112"/>
    <mergeCell ref="J111:J112"/>
    <mergeCell ref="L115:L116"/>
    <mergeCell ref="M115:M116"/>
    <mergeCell ref="K111:K112"/>
    <mergeCell ref="L111:L112"/>
    <mergeCell ref="M111:M112"/>
    <mergeCell ref="N111:N112"/>
    <mergeCell ref="G114:N114"/>
    <mergeCell ref="G115:G116"/>
    <mergeCell ref="G157:G158"/>
    <mergeCell ref="H157:H158"/>
    <mergeCell ref="I157:I158"/>
    <mergeCell ref="J157:J158"/>
    <mergeCell ref="K157:K158"/>
    <mergeCell ref="L157:L158"/>
    <mergeCell ref="M157:M158"/>
    <mergeCell ref="N157:N158"/>
    <mergeCell ref="O115:O116"/>
    <mergeCell ref="H115:H116"/>
    <mergeCell ref="I115:I116"/>
    <mergeCell ref="J115:J116"/>
    <mergeCell ref="K115:K116"/>
    <mergeCell ref="N115:N116"/>
    <mergeCell ref="G119:N119"/>
    <mergeCell ref="O124:O125"/>
    <mergeCell ref="O133:O134"/>
    <mergeCell ref="O143:O144"/>
    <mergeCell ref="G147:N147"/>
    <mergeCell ref="G148:G149"/>
    <mergeCell ref="J143:J144"/>
    <mergeCell ref="K143:K144"/>
    <mergeCell ref="L143:L144"/>
    <mergeCell ref="M143:M144"/>
    <mergeCell ref="O161:O162"/>
    <mergeCell ref="G160:N160"/>
    <mergeCell ref="G161:G162"/>
    <mergeCell ref="H161:H162"/>
    <mergeCell ref="I161:I162"/>
    <mergeCell ref="J161:J162"/>
    <mergeCell ref="K161:K162"/>
    <mergeCell ref="L161:L162"/>
    <mergeCell ref="M161:M162"/>
    <mergeCell ref="N161:N162"/>
    <mergeCell ref="B120:B126"/>
    <mergeCell ref="G120:G121"/>
    <mergeCell ref="H120:H121"/>
    <mergeCell ref="I120:I121"/>
    <mergeCell ref="J120:J121"/>
    <mergeCell ref="K120:K121"/>
    <mergeCell ref="L120:L121"/>
    <mergeCell ref="M120:M121"/>
    <mergeCell ref="N120:N121"/>
    <mergeCell ref="G123:N123"/>
    <mergeCell ref="G124:G125"/>
    <mergeCell ref="H124:H125"/>
    <mergeCell ref="I124:I125"/>
    <mergeCell ref="J124:J125"/>
    <mergeCell ref="K124:K125"/>
    <mergeCell ref="L124:L125"/>
    <mergeCell ref="M124:M125"/>
    <mergeCell ref="N124:N125"/>
    <mergeCell ref="B128:B135"/>
    <mergeCell ref="G128:N128"/>
    <mergeCell ref="G129:G130"/>
    <mergeCell ref="H129:H130"/>
    <mergeCell ref="I129:I130"/>
    <mergeCell ref="J129:J130"/>
    <mergeCell ref="K129:K130"/>
    <mergeCell ref="L129:L130"/>
    <mergeCell ref="M129:M130"/>
    <mergeCell ref="N129:N130"/>
    <mergeCell ref="G132:N132"/>
    <mergeCell ref="G133:G134"/>
    <mergeCell ref="H133:H134"/>
    <mergeCell ref="I133:I134"/>
    <mergeCell ref="J133:J134"/>
    <mergeCell ref="K133:K134"/>
    <mergeCell ref="L133:L134"/>
    <mergeCell ref="M133:M134"/>
    <mergeCell ref="N133:N134"/>
    <mergeCell ref="N143:N144"/>
    <mergeCell ref="B138:B154"/>
    <mergeCell ref="G138:N138"/>
    <mergeCell ref="G139:G140"/>
    <mergeCell ref="H139:H140"/>
    <mergeCell ref="I139:I140"/>
    <mergeCell ref="J139:J140"/>
    <mergeCell ref="K139:K140"/>
    <mergeCell ref="L139:L140"/>
    <mergeCell ref="M139:M140"/>
    <mergeCell ref="G151:N151"/>
    <mergeCell ref="G152:G153"/>
    <mergeCell ref="H152:H153"/>
    <mergeCell ref="I152:I153"/>
    <mergeCell ref="J152:J153"/>
    <mergeCell ref="K152:K153"/>
    <mergeCell ref="L152:L153"/>
    <mergeCell ref="M152:M153"/>
    <mergeCell ref="N152:N153"/>
    <mergeCell ref="A5:A27"/>
    <mergeCell ref="G47:N47"/>
    <mergeCell ref="G55:N55"/>
    <mergeCell ref="G63:N63"/>
    <mergeCell ref="G92:N92"/>
    <mergeCell ref="G20:N20"/>
    <mergeCell ref="G12:N12"/>
    <mergeCell ref="A32:A70"/>
    <mergeCell ref="B73:B80"/>
    <mergeCell ref="G88:N88"/>
    <mergeCell ref="G89:G90"/>
    <mergeCell ref="H89:H90"/>
    <mergeCell ref="I89:I90"/>
    <mergeCell ref="J89:J90"/>
    <mergeCell ref="K89:K90"/>
    <mergeCell ref="L89:L90"/>
    <mergeCell ref="M89:M90"/>
    <mergeCell ref="N89:N90"/>
    <mergeCell ref="G77:N77"/>
    <mergeCell ref="G78:G79"/>
    <mergeCell ref="H78:H79"/>
    <mergeCell ref="I78:I79"/>
    <mergeCell ref="J78:J79"/>
    <mergeCell ref="K78:K79"/>
    <mergeCell ref="A156:A163"/>
    <mergeCell ref="B156:B163"/>
    <mergeCell ref="G156:N156"/>
    <mergeCell ref="O156:Q156"/>
    <mergeCell ref="A73:A80"/>
    <mergeCell ref="A85:A99"/>
    <mergeCell ref="A102:A108"/>
    <mergeCell ref="A111:A117"/>
    <mergeCell ref="A120:A126"/>
    <mergeCell ref="A128:A135"/>
    <mergeCell ref="A138:A154"/>
    <mergeCell ref="O152:O153"/>
    <mergeCell ref="H148:H149"/>
    <mergeCell ref="I148:I149"/>
    <mergeCell ref="J148:J149"/>
    <mergeCell ref="K148:K149"/>
    <mergeCell ref="L148:L149"/>
    <mergeCell ref="M148:M149"/>
    <mergeCell ref="N148:N149"/>
    <mergeCell ref="N139:N140"/>
    <mergeCell ref="G142:N142"/>
    <mergeCell ref="G143:G144"/>
    <mergeCell ref="H143:H144"/>
    <mergeCell ref="I143:I144"/>
  </mergeCells>
  <pageMargins left="0.7" right="0.7" top="0.75" bottom="0.75" header="0.3" footer="0.3"/>
  <pageSetup paperSize="9" orientation="portrait" horizontalDpi="4294967293"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18"/>
  <sheetViews>
    <sheetView zoomScale="50" zoomScaleNormal="50" workbookViewId="0">
      <pane xSplit="4" ySplit="1" topLeftCell="J7" activePane="bottomRight" state="frozen"/>
      <selection pane="topRight" activeCell="E1" sqref="E1"/>
      <selection pane="bottomLeft" activeCell="A2" sqref="A2"/>
      <selection pane="bottomRight" activeCell="Q11" sqref="Q11"/>
    </sheetView>
  </sheetViews>
  <sheetFormatPr defaultColWidth="9.109375" defaultRowHeight="15.6" x14ac:dyDescent="0.3"/>
  <cols>
    <col min="1" max="1" width="9.109375" style="126" customWidth="1"/>
    <col min="2" max="2" width="9.109375" style="126"/>
    <col min="3" max="3" width="39.109375" style="126" customWidth="1"/>
    <col min="4" max="4" width="9.109375" style="126"/>
    <col min="5" max="5" width="24.5546875" style="126" customWidth="1"/>
    <col min="6" max="6" width="29.88671875" style="126" customWidth="1"/>
    <col min="7" max="7" width="33.109375" style="126" customWidth="1"/>
    <col min="8" max="8" width="30.33203125" style="126" customWidth="1"/>
    <col min="9" max="9" width="34.88671875" style="126" customWidth="1"/>
    <col min="10" max="10" width="29.88671875" style="126" customWidth="1"/>
    <col min="11" max="11" width="14.44140625" style="126" customWidth="1"/>
    <col min="12" max="12" width="16.6640625" style="126" customWidth="1"/>
    <col min="13" max="13" width="22" style="126" customWidth="1"/>
    <col min="14" max="14" width="39.33203125" style="126" customWidth="1"/>
    <col min="15" max="15" width="47.44140625" style="126" customWidth="1"/>
    <col min="16" max="17" width="30.88671875" style="126" customWidth="1"/>
    <col min="18" max="18" width="17.44140625" style="126" customWidth="1"/>
    <col min="19" max="20" width="21" style="126" customWidth="1"/>
    <col min="21" max="21" width="24.33203125" style="126" customWidth="1"/>
    <col min="22" max="16384" width="9.109375" style="126"/>
  </cols>
  <sheetData>
    <row r="1" spans="1:21" s="119" customFormat="1" ht="127.5" customHeight="1" thickBot="1" x14ac:dyDescent="0.35">
      <c r="A1" s="373" t="s">
        <v>402</v>
      </c>
      <c r="B1" s="373"/>
      <c r="C1" s="373"/>
      <c r="D1" s="373"/>
      <c r="E1" s="373"/>
      <c r="F1" s="373"/>
      <c r="G1" s="373"/>
      <c r="H1" s="373"/>
      <c r="I1" s="374" t="s">
        <v>8</v>
      </c>
      <c r="J1" s="374"/>
      <c r="K1" s="374"/>
      <c r="L1" s="374"/>
      <c r="M1" s="374"/>
      <c r="N1" s="375" t="s">
        <v>9</v>
      </c>
      <c r="O1" s="375"/>
      <c r="P1" s="375"/>
      <c r="Q1" s="375"/>
      <c r="R1" s="375"/>
      <c r="S1" s="375"/>
      <c r="T1" s="375"/>
      <c r="U1" s="375"/>
    </row>
    <row r="2" spans="1:21" s="119" customFormat="1" ht="127.5" customHeight="1" thickBot="1" x14ac:dyDescent="0.35">
      <c r="A2" s="376" t="s">
        <v>195</v>
      </c>
      <c r="B2" s="376" t="s">
        <v>193</v>
      </c>
      <c r="C2" s="371" t="s">
        <v>194</v>
      </c>
      <c r="D2" s="376" t="s">
        <v>196</v>
      </c>
      <c r="E2" s="371" t="s">
        <v>355</v>
      </c>
      <c r="F2" s="371" t="s">
        <v>10</v>
      </c>
      <c r="G2" s="371" t="s">
        <v>11</v>
      </c>
      <c r="H2" s="371" t="s">
        <v>12</v>
      </c>
      <c r="I2" s="378" t="s">
        <v>13</v>
      </c>
      <c r="J2" s="378" t="s">
        <v>435</v>
      </c>
      <c r="K2" s="378" t="s">
        <v>14</v>
      </c>
      <c r="L2" s="378"/>
      <c r="M2" s="378"/>
      <c r="N2" s="356" t="s">
        <v>197</v>
      </c>
      <c r="O2" s="356" t="s">
        <v>15</v>
      </c>
      <c r="P2" s="356" t="s">
        <v>16</v>
      </c>
      <c r="Q2" s="356" t="s">
        <v>17</v>
      </c>
      <c r="R2" s="356"/>
      <c r="S2" s="356"/>
      <c r="T2" s="356"/>
      <c r="U2" s="356"/>
    </row>
    <row r="3" spans="1:21" s="119" customFormat="1" ht="127.5" customHeight="1" thickBot="1" x14ac:dyDescent="0.35">
      <c r="A3" s="377"/>
      <c r="B3" s="377"/>
      <c r="C3" s="372"/>
      <c r="D3" s="377"/>
      <c r="E3" s="372"/>
      <c r="F3" s="372"/>
      <c r="G3" s="372"/>
      <c r="H3" s="372"/>
      <c r="I3" s="379"/>
      <c r="J3" s="378"/>
      <c r="K3" s="67" t="s">
        <v>18</v>
      </c>
      <c r="L3" s="67" t="s">
        <v>19</v>
      </c>
      <c r="M3" s="67" t="s">
        <v>20</v>
      </c>
      <c r="N3" s="357"/>
      <c r="O3" s="357"/>
      <c r="P3" s="357"/>
      <c r="Q3" s="68" t="s">
        <v>593</v>
      </c>
      <c r="R3" s="68" t="s">
        <v>439</v>
      </c>
      <c r="S3" s="68" t="s">
        <v>21</v>
      </c>
      <c r="T3" s="68" t="s">
        <v>440</v>
      </c>
      <c r="U3" s="68" t="s">
        <v>22</v>
      </c>
    </row>
    <row r="4" spans="1:21" s="119" customFormat="1" ht="85.5" customHeight="1" x14ac:dyDescent="0.3">
      <c r="A4" s="370" t="s">
        <v>286</v>
      </c>
      <c r="B4" s="358">
        <v>1</v>
      </c>
      <c r="C4" s="358" t="s">
        <v>290</v>
      </c>
      <c r="D4" s="72">
        <v>1.1000000000000001</v>
      </c>
      <c r="E4" s="154" t="s">
        <v>441</v>
      </c>
      <c r="F4" s="154" t="s">
        <v>170</v>
      </c>
      <c r="G4" s="154" t="s">
        <v>25</v>
      </c>
      <c r="H4" s="196" t="s">
        <v>171</v>
      </c>
      <c r="I4" s="154" t="s">
        <v>443</v>
      </c>
      <c r="J4" s="154" t="s">
        <v>486</v>
      </c>
      <c r="K4" s="361" t="s">
        <v>186</v>
      </c>
      <c r="L4" s="364" t="s">
        <v>28</v>
      </c>
      <c r="M4" s="367" t="s">
        <v>29</v>
      </c>
      <c r="N4" s="154" t="s">
        <v>594</v>
      </c>
      <c r="O4" s="193" t="s">
        <v>565</v>
      </c>
      <c r="P4" s="154" t="s">
        <v>307</v>
      </c>
      <c r="Q4" s="231" t="s">
        <v>407</v>
      </c>
      <c r="R4" s="194">
        <v>45291</v>
      </c>
      <c r="S4" s="154" t="s">
        <v>499</v>
      </c>
      <c r="T4" s="195" t="s">
        <v>498</v>
      </c>
      <c r="U4" s="154" t="s">
        <v>170</v>
      </c>
    </row>
    <row r="5" spans="1:21" s="119" customFormat="1" ht="81.75" customHeight="1" x14ac:dyDescent="0.3">
      <c r="A5" s="370"/>
      <c r="B5" s="359"/>
      <c r="C5" s="359"/>
      <c r="D5" s="72">
        <v>1.2</v>
      </c>
      <c r="E5" s="154" t="s">
        <v>442</v>
      </c>
      <c r="F5" s="154" t="s">
        <v>170</v>
      </c>
      <c r="G5" s="154" t="s">
        <v>33</v>
      </c>
      <c r="H5" s="196" t="s">
        <v>171</v>
      </c>
      <c r="I5" s="154" t="s">
        <v>444</v>
      </c>
      <c r="J5" s="154" t="s">
        <v>297</v>
      </c>
      <c r="K5" s="362"/>
      <c r="L5" s="365"/>
      <c r="M5" s="368"/>
      <c r="N5" s="154" t="s">
        <v>494</v>
      </c>
      <c r="O5" s="154" t="s">
        <v>46</v>
      </c>
      <c r="P5" s="154" t="s">
        <v>46</v>
      </c>
      <c r="Q5" s="154" t="s">
        <v>496</v>
      </c>
      <c r="R5" s="154" t="s">
        <v>46</v>
      </c>
      <c r="S5" s="154" t="s">
        <v>46</v>
      </c>
      <c r="T5" s="154" t="s">
        <v>46</v>
      </c>
      <c r="U5" s="154" t="s">
        <v>46</v>
      </c>
    </row>
    <row r="6" spans="1:21" s="119" customFormat="1" ht="133.5" customHeight="1" x14ac:dyDescent="0.3">
      <c r="A6" s="370"/>
      <c r="B6" s="360"/>
      <c r="C6" s="360"/>
      <c r="D6" s="72">
        <v>1.3</v>
      </c>
      <c r="E6" s="154" t="s">
        <v>563</v>
      </c>
      <c r="F6" s="154" t="s">
        <v>170</v>
      </c>
      <c r="G6" s="154" t="s">
        <v>25</v>
      </c>
      <c r="H6" s="196" t="s">
        <v>171</v>
      </c>
      <c r="I6" s="154" t="s">
        <v>291</v>
      </c>
      <c r="J6" s="154" t="s">
        <v>486</v>
      </c>
      <c r="K6" s="363"/>
      <c r="L6" s="366"/>
      <c r="M6" s="369"/>
      <c r="N6" s="154" t="s">
        <v>495</v>
      </c>
      <c r="O6" s="193" t="s">
        <v>512</v>
      </c>
      <c r="P6" s="154" t="s">
        <v>306</v>
      </c>
      <c r="Q6" s="154" t="s">
        <v>407</v>
      </c>
      <c r="R6" s="154" t="s">
        <v>408</v>
      </c>
      <c r="S6" s="154" t="s">
        <v>497</v>
      </c>
      <c r="T6" s="195" t="s">
        <v>498</v>
      </c>
      <c r="U6" s="154" t="s">
        <v>170</v>
      </c>
    </row>
    <row r="7" spans="1:21" s="119" customFormat="1" ht="168.75" customHeight="1" x14ac:dyDescent="0.3">
      <c r="A7" s="370"/>
      <c r="B7" s="72">
        <v>2</v>
      </c>
      <c r="C7" s="74" t="s">
        <v>502</v>
      </c>
      <c r="D7" s="72">
        <v>2.1</v>
      </c>
      <c r="E7" s="72" t="s">
        <v>403</v>
      </c>
      <c r="F7" s="72" t="s">
        <v>35</v>
      </c>
      <c r="G7" s="72" t="s">
        <v>501</v>
      </c>
      <c r="H7" s="72" t="s">
        <v>176</v>
      </c>
      <c r="I7" s="72" t="s">
        <v>295</v>
      </c>
      <c r="J7" s="72" t="s">
        <v>299</v>
      </c>
      <c r="K7" s="72" t="s">
        <v>186</v>
      </c>
      <c r="L7" s="75" t="s">
        <v>185</v>
      </c>
      <c r="M7" s="205" t="s">
        <v>29</v>
      </c>
      <c r="N7" s="72" t="s">
        <v>504</v>
      </c>
      <c r="O7" s="72" t="s">
        <v>46</v>
      </c>
      <c r="P7" s="72" t="s">
        <v>46</v>
      </c>
      <c r="Q7" s="72" t="s">
        <v>496</v>
      </c>
      <c r="R7" s="72" t="s">
        <v>46</v>
      </c>
      <c r="S7" s="72" t="s">
        <v>46</v>
      </c>
      <c r="T7" s="72" t="s">
        <v>46</v>
      </c>
      <c r="U7" s="72" t="s">
        <v>46</v>
      </c>
    </row>
    <row r="8" spans="1:21" s="119" customFormat="1" ht="183.75" customHeight="1" x14ac:dyDescent="0.3">
      <c r="A8" s="370"/>
      <c r="B8" s="72">
        <v>3</v>
      </c>
      <c r="C8" s="74" t="s">
        <v>280</v>
      </c>
      <c r="D8" s="72">
        <v>3.1</v>
      </c>
      <c r="E8" s="72" t="s">
        <v>404</v>
      </c>
      <c r="F8" s="72" t="s">
        <v>35</v>
      </c>
      <c r="G8" s="72" t="s">
        <v>501</v>
      </c>
      <c r="H8" s="73" t="s">
        <v>171</v>
      </c>
      <c r="I8" s="72" t="s">
        <v>294</v>
      </c>
      <c r="J8" s="72" t="s">
        <v>299</v>
      </c>
      <c r="K8" s="72" t="s">
        <v>27</v>
      </c>
      <c r="L8" s="75" t="s">
        <v>28</v>
      </c>
      <c r="M8" s="205" t="s">
        <v>29</v>
      </c>
      <c r="N8" s="72" t="s">
        <v>505</v>
      </c>
      <c r="O8" s="72" t="s">
        <v>46</v>
      </c>
      <c r="P8" s="72" t="s">
        <v>46</v>
      </c>
      <c r="Q8" s="72" t="s">
        <v>496</v>
      </c>
      <c r="R8" s="72" t="s">
        <v>46</v>
      </c>
      <c r="S8" s="72" t="s">
        <v>46</v>
      </c>
      <c r="T8" s="72" t="s">
        <v>46</v>
      </c>
      <c r="U8" s="72" t="s">
        <v>46</v>
      </c>
    </row>
    <row r="9" spans="1:21" s="119" customFormat="1" ht="119.25" customHeight="1" x14ac:dyDescent="0.3">
      <c r="A9" s="370"/>
      <c r="B9" s="72">
        <v>4</v>
      </c>
      <c r="C9" s="74" t="s">
        <v>220</v>
      </c>
      <c r="D9" s="72">
        <v>4.0999999999999996</v>
      </c>
      <c r="E9" s="72" t="s">
        <v>405</v>
      </c>
      <c r="F9" s="72" t="s">
        <v>35</v>
      </c>
      <c r="G9" s="72" t="s">
        <v>501</v>
      </c>
      <c r="H9" s="72" t="s">
        <v>176</v>
      </c>
      <c r="I9" s="72" t="s">
        <v>296</v>
      </c>
      <c r="J9" s="72" t="s">
        <v>298</v>
      </c>
      <c r="K9" s="72" t="s">
        <v>27</v>
      </c>
      <c r="L9" s="75" t="s">
        <v>28</v>
      </c>
      <c r="M9" s="205" t="s">
        <v>29</v>
      </c>
      <c r="N9" s="72" t="s">
        <v>506</v>
      </c>
      <c r="O9" s="72" t="s">
        <v>507</v>
      </c>
      <c r="P9" s="72" t="s">
        <v>508</v>
      </c>
      <c r="Q9" s="72" t="s">
        <v>407</v>
      </c>
      <c r="R9" s="72" t="s">
        <v>408</v>
      </c>
      <c r="S9" s="72" t="s">
        <v>251</v>
      </c>
      <c r="T9" s="72" t="s">
        <v>300</v>
      </c>
      <c r="U9" s="72" t="s">
        <v>170</v>
      </c>
    </row>
    <row r="10" spans="1:21" s="119" customFormat="1" ht="127.5" customHeight="1" x14ac:dyDescent="0.3">
      <c r="A10" s="370"/>
      <c r="B10" s="72">
        <v>5</v>
      </c>
      <c r="C10" s="74" t="s">
        <v>221</v>
      </c>
      <c r="D10" s="72">
        <v>5.0999999999999996</v>
      </c>
      <c r="E10" s="72" t="s">
        <v>500</v>
      </c>
      <c r="F10" s="72" t="s">
        <v>170</v>
      </c>
      <c r="G10" s="72" t="s">
        <v>501</v>
      </c>
      <c r="H10" s="73" t="s">
        <v>171</v>
      </c>
      <c r="I10" s="72" t="s">
        <v>292</v>
      </c>
      <c r="J10" s="72" t="s">
        <v>297</v>
      </c>
      <c r="K10" s="72" t="s">
        <v>186</v>
      </c>
      <c r="L10" s="75" t="s">
        <v>185</v>
      </c>
      <c r="M10" s="205" t="s">
        <v>29</v>
      </c>
      <c r="N10" s="72" t="s">
        <v>509</v>
      </c>
      <c r="O10" s="72" t="s">
        <v>503</v>
      </c>
      <c r="P10" s="72" t="s">
        <v>304</v>
      </c>
      <c r="Q10" s="72" t="s">
        <v>407</v>
      </c>
      <c r="R10" s="72" t="s">
        <v>408</v>
      </c>
      <c r="S10" s="72" t="s">
        <v>250</v>
      </c>
      <c r="T10" s="121" t="s">
        <v>498</v>
      </c>
      <c r="U10" s="72" t="s">
        <v>35</v>
      </c>
    </row>
    <row r="11" spans="1:21" s="119" customFormat="1" ht="102.75" customHeight="1" x14ac:dyDescent="0.3">
      <c r="A11" s="370"/>
      <c r="B11" s="72">
        <v>6</v>
      </c>
      <c r="C11" s="74" t="s">
        <v>222</v>
      </c>
      <c r="D11" s="72">
        <v>6.1</v>
      </c>
      <c r="E11" s="72" t="s">
        <v>406</v>
      </c>
      <c r="F11" s="72" t="s">
        <v>170</v>
      </c>
      <c r="G11" s="72" t="s">
        <v>501</v>
      </c>
      <c r="H11" s="72" t="s">
        <v>176</v>
      </c>
      <c r="I11" s="72" t="s">
        <v>293</v>
      </c>
      <c r="J11" s="72" t="s">
        <v>297</v>
      </c>
      <c r="K11" s="72" t="s">
        <v>186</v>
      </c>
      <c r="L11" s="75" t="s">
        <v>185</v>
      </c>
      <c r="M11" s="205" t="s">
        <v>29</v>
      </c>
      <c r="N11" s="72"/>
      <c r="O11" s="72" t="s">
        <v>604</v>
      </c>
      <c r="P11" s="72" t="s">
        <v>605</v>
      </c>
      <c r="Q11" s="72" t="s">
        <v>407</v>
      </c>
      <c r="R11" s="120">
        <v>45107</v>
      </c>
      <c r="S11" s="72" t="s">
        <v>510</v>
      </c>
      <c r="T11" s="121" t="s">
        <v>511</v>
      </c>
      <c r="U11" s="72" t="s">
        <v>170</v>
      </c>
    </row>
    <row r="12" spans="1:21" s="119" customFormat="1" ht="71.25" customHeight="1" x14ac:dyDescent="0.3"/>
    <row r="13" spans="1:21" s="119" customFormat="1" ht="127.5" customHeight="1" x14ac:dyDescent="0.3">
      <c r="A13" s="122"/>
      <c r="B13" s="123"/>
      <c r="C13" s="122"/>
      <c r="D13" s="122"/>
      <c r="E13" s="124"/>
      <c r="F13" s="355" t="s">
        <v>289</v>
      </c>
      <c r="G13" s="355"/>
    </row>
    <row r="14" spans="1:21" s="119" customFormat="1" ht="127.5" customHeight="1" x14ac:dyDescent="0.3">
      <c r="A14" s="125"/>
      <c r="B14" s="354" t="s">
        <v>283</v>
      </c>
      <c r="C14" s="354"/>
      <c r="D14" s="122"/>
      <c r="E14" s="124"/>
      <c r="F14" s="355" t="s">
        <v>47</v>
      </c>
      <c r="G14" s="355"/>
    </row>
    <row r="15" spans="1:21" s="119" customFormat="1" ht="127.5" customHeight="1" x14ac:dyDescent="0.3">
      <c r="A15" s="122"/>
      <c r="B15" s="123"/>
      <c r="C15" s="122"/>
      <c r="D15" s="122"/>
      <c r="E15" s="124"/>
      <c r="F15" s="355" t="s">
        <v>49</v>
      </c>
      <c r="G15" s="355"/>
    </row>
    <row r="16" spans="1:21" s="119" customFormat="1" ht="127.5" customHeight="1" x14ac:dyDescent="0.3"/>
    <row r="17" s="119" customFormat="1" ht="127.5" customHeight="1" x14ac:dyDescent="0.3"/>
    <row r="18" s="119" customFormat="1" ht="127.5" customHeight="1" x14ac:dyDescent="0.3"/>
  </sheetData>
  <mergeCells count="28">
    <mergeCell ref="A1:H1"/>
    <mergeCell ref="I1:M1"/>
    <mergeCell ref="N1:U1"/>
    <mergeCell ref="A2:A3"/>
    <mergeCell ref="B2:B3"/>
    <mergeCell ref="C2:C3"/>
    <mergeCell ref="D2:D3"/>
    <mergeCell ref="E2:E3"/>
    <mergeCell ref="P2:P3"/>
    <mergeCell ref="Q2:U2"/>
    <mergeCell ref="I2:I3"/>
    <mergeCell ref="J2:J3"/>
    <mergeCell ref="K2:M2"/>
    <mergeCell ref="A4:A11"/>
    <mergeCell ref="F13:G13"/>
    <mergeCell ref="F2:F3"/>
    <mergeCell ref="G2:G3"/>
    <mergeCell ref="H2:H3"/>
    <mergeCell ref="B14:C14"/>
    <mergeCell ref="F14:G14"/>
    <mergeCell ref="F15:G15"/>
    <mergeCell ref="N2:N3"/>
    <mergeCell ref="O2:O3"/>
    <mergeCell ref="B4:B6"/>
    <mergeCell ref="C4:C6"/>
    <mergeCell ref="K4:K6"/>
    <mergeCell ref="L4:L6"/>
    <mergeCell ref="M4:M6"/>
  </mergeCells>
  <dataValidations count="2">
    <dataValidation type="list" allowBlank="1" showInputMessage="1" showErrorMessage="1" sqref="U9:U11 U4 U6 F4:F11">
      <formula1>soggetti</formula1>
    </dataValidation>
    <dataValidation type="list" allowBlank="1" showInputMessage="1" showErrorMessage="1" sqref="H4:H11">
      <formula1>tipologiaattivita</formula1>
    </dataValidation>
  </dataValidations>
  <pageMargins left="0.7" right="0.7" top="0.75" bottom="0.75" header="0.3" footer="0.3"/>
  <pageSetup paperSize="8" scale="36" fitToHeight="0"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Parametri!$B$27:$B$29</xm:f>
          </x14:formula1>
          <xm:sqref>M4 M7:M11</xm:sqref>
        </x14:dataValidation>
        <x14:dataValidation type="list" allowBlank="1" showInputMessage="1" showErrorMessage="1">
          <x14:formula1>
            <xm:f>Parametri!$D$20:$D$21</xm:f>
          </x14:formula1>
          <xm:sqref>K4 K7:K11</xm:sqref>
        </x14:dataValidation>
        <x14:dataValidation type="list" allowBlank="1" showInputMessage="1" showErrorMessage="1">
          <x14:formula1>
            <xm:f>Parametri!$B$20:$B$24</xm:f>
          </x14:formula1>
          <xm:sqref>L4 L7:L11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24"/>
  <sheetViews>
    <sheetView zoomScale="60" zoomScaleNormal="60" workbookViewId="0">
      <pane xSplit="3" ySplit="3" topLeftCell="H19" activePane="bottomRight" state="frozen"/>
      <selection pane="topRight" activeCell="D1" sqref="D1"/>
      <selection pane="bottomLeft" activeCell="A4" sqref="A4"/>
      <selection pane="bottomRight" activeCell="U4" sqref="U4"/>
    </sheetView>
  </sheetViews>
  <sheetFormatPr defaultColWidth="9.109375" defaultRowHeight="15.6" x14ac:dyDescent="0.3"/>
  <cols>
    <col min="1" max="2" width="9.109375" style="126"/>
    <col min="3" max="3" width="24.109375" style="126" customWidth="1"/>
    <col min="4" max="4" width="9.109375" style="126"/>
    <col min="5" max="5" width="26" style="126" customWidth="1"/>
    <col min="6" max="7" width="34" style="126" customWidth="1"/>
    <col min="8" max="8" width="25.44140625" style="126" customWidth="1"/>
    <col min="9" max="9" width="32" style="126" customWidth="1"/>
    <col min="10" max="10" width="20.5546875" style="126" customWidth="1"/>
    <col min="11" max="11" width="11.33203125" style="126" customWidth="1"/>
    <col min="12" max="12" width="12.88671875" style="126" customWidth="1"/>
    <col min="13" max="13" width="19" style="126" customWidth="1"/>
    <col min="14" max="14" width="30.5546875" style="126" customWidth="1"/>
    <col min="15" max="15" width="38.6640625" style="126" customWidth="1"/>
    <col min="16" max="16" width="26.5546875" style="126" customWidth="1"/>
    <col min="17" max="18" width="16" style="126" customWidth="1"/>
    <col min="19" max="19" width="15.33203125" style="126" customWidth="1"/>
    <col min="20" max="20" width="16.109375" style="126" customWidth="1"/>
    <col min="21" max="21" width="18.33203125" style="126" customWidth="1"/>
    <col min="22" max="16384" width="9.109375" style="126"/>
  </cols>
  <sheetData>
    <row r="1" spans="1:21" ht="51" customHeight="1" thickBot="1" x14ac:dyDescent="0.35">
      <c r="A1" s="395" t="s">
        <v>354</v>
      </c>
      <c r="B1" s="395"/>
      <c r="C1" s="395"/>
      <c r="D1" s="395"/>
      <c r="E1" s="395"/>
      <c r="F1" s="395"/>
      <c r="G1" s="395"/>
      <c r="H1" s="395"/>
      <c r="I1" s="396" t="s">
        <v>8</v>
      </c>
      <c r="J1" s="397"/>
      <c r="K1" s="397"/>
      <c r="L1" s="397"/>
      <c r="M1" s="398"/>
      <c r="N1" s="406" t="s">
        <v>9</v>
      </c>
      <c r="O1" s="407"/>
      <c r="P1" s="407"/>
      <c r="Q1" s="407"/>
      <c r="R1" s="407"/>
      <c r="S1" s="407"/>
      <c r="T1" s="407"/>
      <c r="U1" s="407"/>
    </row>
    <row r="2" spans="1:21" ht="51" customHeight="1" thickBot="1" x14ac:dyDescent="0.35">
      <c r="A2" s="408" t="s">
        <v>195</v>
      </c>
      <c r="B2" s="408" t="s">
        <v>193</v>
      </c>
      <c r="C2" s="371" t="s">
        <v>194</v>
      </c>
      <c r="D2" s="408" t="s">
        <v>196</v>
      </c>
      <c r="E2" s="371" t="s">
        <v>355</v>
      </c>
      <c r="F2" s="371" t="s">
        <v>10</v>
      </c>
      <c r="G2" s="371" t="s">
        <v>11</v>
      </c>
      <c r="H2" s="371" t="s">
        <v>12</v>
      </c>
      <c r="I2" s="379" t="s">
        <v>13</v>
      </c>
      <c r="J2" s="378" t="s">
        <v>435</v>
      </c>
      <c r="K2" s="385" t="s">
        <v>14</v>
      </c>
      <c r="L2" s="386"/>
      <c r="M2" s="387"/>
      <c r="N2" s="381" t="s">
        <v>197</v>
      </c>
      <c r="O2" s="382" t="s">
        <v>15</v>
      </c>
      <c r="P2" s="356" t="s">
        <v>16</v>
      </c>
      <c r="Q2" s="410" t="s">
        <v>17</v>
      </c>
      <c r="R2" s="410"/>
      <c r="S2" s="410"/>
      <c r="T2" s="410"/>
      <c r="U2" s="410"/>
    </row>
    <row r="3" spans="1:21" ht="128.25" customHeight="1" thickBot="1" x14ac:dyDescent="0.35">
      <c r="A3" s="409"/>
      <c r="B3" s="409"/>
      <c r="C3" s="372"/>
      <c r="D3" s="409"/>
      <c r="E3" s="372"/>
      <c r="F3" s="372"/>
      <c r="G3" s="372"/>
      <c r="H3" s="372"/>
      <c r="I3" s="411"/>
      <c r="J3" s="378"/>
      <c r="K3" s="67" t="s">
        <v>18</v>
      </c>
      <c r="L3" s="67" t="s">
        <v>19</v>
      </c>
      <c r="M3" s="127" t="s">
        <v>20</v>
      </c>
      <c r="N3" s="381"/>
      <c r="O3" s="383"/>
      <c r="P3" s="357"/>
      <c r="Q3" s="68" t="s">
        <v>593</v>
      </c>
      <c r="R3" s="68" t="s">
        <v>439</v>
      </c>
      <c r="S3" s="68" t="s">
        <v>21</v>
      </c>
      <c r="T3" s="68" t="s">
        <v>440</v>
      </c>
      <c r="U3" s="68" t="s">
        <v>22</v>
      </c>
    </row>
    <row r="4" spans="1:21" s="129" customFormat="1" ht="224.25" customHeight="1" x14ac:dyDescent="0.3">
      <c r="A4" s="394" t="s">
        <v>287</v>
      </c>
      <c r="B4" s="128">
        <v>1</v>
      </c>
      <c r="C4" s="73" t="s">
        <v>338</v>
      </c>
      <c r="D4" s="73" t="s">
        <v>356</v>
      </c>
      <c r="E4" s="73" t="s">
        <v>357</v>
      </c>
      <c r="F4" s="72" t="s">
        <v>170</v>
      </c>
      <c r="G4" s="72" t="s">
        <v>341</v>
      </c>
      <c r="H4" s="73" t="s">
        <v>26</v>
      </c>
      <c r="I4" s="72" t="s">
        <v>339</v>
      </c>
      <c r="J4" s="72" t="s">
        <v>340</v>
      </c>
      <c r="K4" s="72" t="s">
        <v>186</v>
      </c>
      <c r="L4" s="75" t="s">
        <v>188</v>
      </c>
      <c r="M4" s="206" t="s">
        <v>192</v>
      </c>
      <c r="N4" s="72" t="s">
        <v>566</v>
      </c>
      <c r="O4" s="233" t="s">
        <v>520</v>
      </c>
      <c r="P4" s="72" t="s">
        <v>562</v>
      </c>
      <c r="Q4" s="73" t="s">
        <v>595</v>
      </c>
      <c r="R4" s="120">
        <v>45291</v>
      </c>
      <c r="S4" s="72" t="s">
        <v>516</v>
      </c>
      <c r="T4" s="121" t="s">
        <v>498</v>
      </c>
      <c r="U4" s="72" t="s">
        <v>519</v>
      </c>
    </row>
    <row r="5" spans="1:21" s="129" customFormat="1" ht="194.25" customHeight="1" x14ac:dyDescent="0.3">
      <c r="A5" s="394"/>
      <c r="B5" s="130">
        <v>2</v>
      </c>
      <c r="C5" s="72" t="s">
        <v>513</v>
      </c>
      <c r="D5" s="72">
        <v>2.1</v>
      </c>
      <c r="E5" s="72" t="s">
        <v>358</v>
      </c>
      <c r="F5" s="72" t="s">
        <v>170</v>
      </c>
      <c r="G5" s="72" t="s">
        <v>341</v>
      </c>
      <c r="H5" s="72" t="s">
        <v>176</v>
      </c>
      <c r="I5" s="72" t="s">
        <v>360</v>
      </c>
      <c r="J5" s="72" t="s">
        <v>361</v>
      </c>
      <c r="K5" s="72" t="s">
        <v>27</v>
      </c>
      <c r="L5" s="75" t="s">
        <v>28</v>
      </c>
      <c r="M5" s="205" t="s">
        <v>29</v>
      </c>
      <c r="N5" s="72" t="s">
        <v>515</v>
      </c>
      <c r="O5" s="233" t="s">
        <v>514</v>
      </c>
      <c r="P5" s="72" t="s">
        <v>304</v>
      </c>
      <c r="Q5" s="72" t="s">
        <v>595</v>
      </c>
      <c r="R5" s="120">
        <v>45291</v>
      </c>
      <c r="S5" s="72" t="s">
        <v>516</v>
      </c>
      <c r="T5" s="121" t="s">
        <v>498</v>
      </c>
      <c r="U5" s="72" t="s">
        <v>519</v>
      </c>
    </row>
    <row r="6" spans="1:21" s="129" customFormat="1" ht="224.25" customHeight="1" x14ac:dyDescent="0.3">
      <c r="A6" s="394"/>
      <c r="B6" s="128">
        <v>3</v>
      </c>
      <c r="C6" s="72" t="s">
        <v>362</v>
      </c>
      <c r="D6" s="73">
        <v>3.1</v>
      </c>
      <c r="E6" s="72" t="s">
        <v>359</v>
      </c>
      <c r="F6" s="72" t="s">
        <v>170</v>
      </c>
      <c r="G6" s="72" t="s">
        <v>341</v>
      </c>
      <c r="H6" s="72" t="s">
        <v>176</v>
      </c>
      <c r="I6" s="72" t="s">
        <v>363</v>
      </c>
      <c r="J6" s="72" t="s">
        <v>298</v>
      </c>
      <c r="K6" s="358" t="s">
        <v>186</v>
      </c>
      <c r="L6" s="392" t="s">
        <v>185</v>
      </c>
      <c r="M6" s="399" t="s">
        <v>29</v>
      </c>
      <c r="N6" s="358" t="s">
        <v>524</v>
      </c>
      <c r="O6" s="389" t="s">
        <v>522</v>
      </c>
      <c r="P6" s="358" t="s">
        <v>523</v>
      </c>
      <c r="Q6" s="72" t="s">
        <v>31</v>
      </c>
      <c r="R6" s="415">
        <v>45291</v>
      </c>
      <c r="S6" s="358" t="s">
        <v>250</v>
      </c>
      <c r="T6" s="412" t="s">
        <v>498</v>
      </c>
      <c r="U6" s="358" t="s">
        <v>519</v>
      </c>
    </row>
    <row r="7" spans="1:21" s="129" customFormat="1" ht="195" customHeight="1" x14ac:dyDescent="0.3">
      <c r="A7" s="394"/>
      <c r="D7" s="73">
        <v>3.2</v>
      </c>
      <c r="E7" s="72" t="s">
        <v>364</v>
      </c>
      <c r="F7" s="122" t="s">
        <v>387</v>
      </c>
      <c r="G7" s="72" t="s">
        <v>366</v>
      </c>
      <c r="H7" s="72" t="s">
        <v>176</v>
      </c>
      <c r="I7" s="72" t="s">
        <v>365</v>
      </c>
      <c r="J7" s="72" t="s">
        <v>367</v>
      </c>
      <c r="K7" s="359"/>
      <c r="L7" s="401"/>
      <c r="M7" s="405"/>
      <c r="N7" s="359"/>
      <c r="O7" s="390"/>
      <c r="P7" s="359"/>
      <c r="Q7" s="72" t="s">
        <v>31</v>
      </c>
      <c r="R7" s="419"/>
      <c r="S7" s="359"/>
      <c r="T7" s="413"/>
      <c r="U7" s="359"/>
    </row>
    <row r="8" spans="1:21" ht="89.25" customHeight="1" x14ac:dyDescent="0.3">
      <c r="A8" s="394"/>
      <c r="D8" s="73">
        <v>3.3</v>
      </c>
      <c r="E8" s="72" t="s">
        <v>368</v>
      </c>
      <c r="F8" s="72" t="s">
        <v>170</v>
      </c>
      <c r="G8" s="72" t="s">
        <v>366</v>
      </c>
      <c r="H8" s="72" t="s">
        <v>176</v>
      </c>
      <c r="I8" s="72" t="s">
        <v>369</v>
      </c>
      <c r="J8" s="72" t="s">
        <v>370</v>
      </c>
      <c r="K8" s="359"/>
      <c r="L8" s="401"/>
      <c r="M8" s="405"/>
      <c r="N8" s="359"/>
      <c r="O8" s="390"/>
      <c r="P8" s="359"/>
      <c r="Q8" s="72" t="s">
        <v>31</v>
      </c>
      <c r="R8" s="419"/>
      <c r="S8" s="359"/>
      <c r="T8" s="413"/>
      <c r="U8" s="359"/>
    </row>
    <row r="9" spans="1:21" ht="87" customHeight="1" x14ac:dyDescent="0.3">
      <c r="A9" s="394"/>
      <c r="D9" s="131">
        <v>3.4</v>
      </c>
      <c r="E9" s="72" t="s">
        <v>371</v>
      </c>
      <c r="F9" s="132" t="s">
        <v>24</v>
      </c>
      <c r="G9" s="132" t="s">
        <v>341</v>
      </c>
      <c r="H9" s="132" t="s">
        <v>176</v>
      </c>
      <c r="I9" s="132" t="s">
        <v>372</v>
      </c>
      <c r="J9" s="132" t="s">
        <v>297</v>
      </c>
      <c r="K9" s="360"/>
      <c r="L9" s="393"/>
      <c r="M9" s="400"/>
      <c r="N9" s="360"/>
      <c r="O9" s="391"/>
      <c r="P9" s="360"/>
      <c r="Q9" s="72" t="s">
        <v>31</v>
      </c>
      <c r="R9" s="416"/>
      <c r="S9" s="360"/>
      <c r="T9" s="414"/>
      <c r="U9" s="360"/>
    </row>
    <row r="10" spans="1:21" ht="117.75" customHeight="1" x14ac:dyDescent="0.3">
      <c r="A10" s="394"/>
      <c r="B10" s="130">
        <v>4</v>
      </c>
      <c r="C10" s="72" t="s">
        <v>373</v>
      </c>
      <c r="D10" s="72">
        <v>4.0999999999999996</v>
      </c>
      <c r="E10" s="72" t="s">
        <v>374</v>
      </c>
      <c r="F10" s="72" t="s">
        <v>24</v>
      </c>
      <c r="G10" s="72" t="s">
        <v>341</v>
      </c>
      <c r="H10" s="72" t="s">
        <v>176</v>
      </c>
      <c r="I10" s="72" t="s">
        <v>375</v>
      </c>
      <c r="J10" s="72" t="s">
        <v>297</v>
      </c>
      <c r="K10" s="358" t="s">
        <v>186</v>
      </c>
      <c r="L10" s="392" t="s">
        <v>188</v>
      </c>
      <c r="M10" s="402" t="s">
        <v>192</v>
      </c>
      <c r="N10" s="358" t="s">
        <v>521</v>
      </c>
      <c r="O10" s="389" t="s">
        <v>514</v>
      </c>
      <c r="P10" s="358" t="s">
        <v>304</v>
      </c>
      <c r="Q10" s="72" t="s">
        <v>31</v>
      </c>
      <c r="R10" s="415">
        <v>45291</v>
      </c>
      <c r="S10" s="358" t="s">
        <v>516</v>
      </c>
      <c r="T10" s="412" t="s">
        <v>498</v>
      </c>
      <c r="U10" s="358" t="s">
        <v>519</v>
      </c>
    </row>
    <row r="11" spans="1:21" ht="85.5" customHeight="1" x14ac:dyDescent="0.3">
      <c r="A11" s="394"/>
      <c r="B11" s="122"/>
      <c r="C11" s="122"/>
      <c r="D11" s="72">
        <v>4.2</v>
      </c>
      <c r="E11" s="72" t="s">
        <v>376</v>
      </c>
      <c r="F11" s="72" t="s">
        <v>24</v>
      </c>
      <c r="G11" s="72" t="s">
        <v>341</v>
      </c>
      <c r="H11" s="72" t="s">
        <v>176</v>
      </c>
      <c r="I11" s="72" t="s">
        <v>377</v>
      </c>
      <c r="J11" s="72" t="s">
        <v>367</v>
      </c>
      <c r="K11" s="359"/>
      <c r="L11" s="401"/>
      <c r="M11" s="403"/>
      <c r="N11" s="359"/>
      <c r="O11" s="390"/>
      <c r="P11" s="359"/>
      <c r="Q11" s="72" t="s">
        <v>31</v>
      </c>
      <c r="R11" s="419"/>
      <c r="S11" s="359"/>
      <c r="T11" s="413"/>
      <c r="U11" s="359"/>
    </row>
    <row r="12" spans="1:21" ht="120.75" customHeight="1" x14ac:dyDescent="0.3">
      <c r="A12" s="394"/>
      <c r="B12" s="122"/>
      <c r="C12" s="122"/>
      <c r="D12" s="72">
        <v>4.3</v>
      </c>
      <c r="E12" s="72" t="s">
        <v>378</v>
      </c>
      <c r="F12" s="72" t="s">
        <v>24</v>
      </c>
      <c r="G12" s="72" t="s">
        <v>341</v>
      </c>
      <c r="H12" s="72" t="s">
        <v>176</v>
      </c>
      <c r="I12" s="72" t="s">
        <v>379</v>
      </c>
      <c r="J12" s="72" t="s">
        <v>380</v>
      </c>
      <c r="K12" s="359"/>
      <c r="L12" s="401"/>
      <c r="M12" s="403"/>
      <c r="N12" s="359"/>
      <c r="O12" s="390"/>
      <c r="P12" s="359"/>
      <c r="Q12" s="72" t="s">
        <v>31</v>
      </c>
      <c r="R12" s="419"/>
      <c r="S12" s="359"/>
      <c r="T12" s="413"/>
      <c r="U12" s="359"/>
    </row>
    <row r="13" spans="1:21" ht="111.75" customHeight="1" x14ac:dyDescent="0.3">
      <c r="A13" s="394"/>
      <c r="B13" s="122"/>
      <c r="C13" s="122"/>
      <c r="D13" s="72">
        <v>4.4000000000000004</v>
      </c>
      <c r="E13" s="72" t="s">
        <v>381</v>
      </c>
      <c r="F13" s="72" t="s">
        <v>170</v>
      </c>
      <c r="G13" s="72" t="s">
        <v>383</v>
      </c>
      <c r="H13" s="72" t="s">
        <v>176</v>
      </c>
      <c r="I13" s="72" t="s">
        <v>382</v>
      </c>
      <c r="J13" s="72" t="s">
        <v>370</v>
      </c>
      <c r="K13" s="359"/>
      <c r="L13" s="401"/>
      <c r="M13" s="403"/>
      <c r="N13" s="359"/>
      <c r="O13" s="390"/>
      <c r="P13" s="359"/>
      <c r="Q13" s="72" t="s">
        <v>31</v>
      </c>
      <c r="R13" s="419"/>
      <c r="S13" s="359"/>
      <c r="T13" s="413"/>
      <c r="U13" s="359"/>
    </row>
    <row r="14" spans="1:21" ht="121.5" customHeight="1" x14ac:dyDescent="0.3">
      <c r="A14" s="394"/>
      <c r="B14" s="122"/>
      <c r="C14" s="122"/>
      <c r="D14" s="132">
        <v>4.5</v>
      </c>
      <c r="E14" s="132" t="s">
        <v>384</v>
      </c>
      <c r="F14" s="122" t="s">
        <v>387</v>
      </c>
      <c r="G14" s="132" t="s">
        <v>383</v>
      </c>
      <c r="H14" s="132" t="s">
        <v>176</v>
      </c>
      <c r="I14" s="132" t="s">
        <v>385</v>
      </c>
      <c r="J14" s="132" t="s">
        <v>380</v>
      </c>
      <c r="K14" s="359"/>
      <c r="L14" s="401"/>
      <c r="M14" s="403"/>
      <c r="N14" s="359"/>
      <c r="O14" s="390"/>
      <c r="P14" s="359"/>
      <c r="Q14" s="72" t="s">
        <v>31</v>
      </c>
      <c r="R14" s="419"/>
      <c r="S14" s="359"/>
      <c r="T14" s="413"/>
      <c r="U14" s="359"/>
    </row>
    <row r="15" spans="1:21" ht="111.75" customHeight="1" x14ac:dyDescent="0.3">
      <c r="A15" s="394"/>
      <c r="B15" s="122"/>
      <c r="C15" s="122"/>
      <c r="D15" s="72">
        <v>4.5999999999999996</v>
      </c>
      <c r="E15" s="72" t="s">
        <v>386</v>
      </c>
      <c r="F15" s="72" t="s">
        <v>387</v>
      </c>
      <c r="G15" s="72" t="s">
        <v>383</v>
      </c>
      <c r="H15" s="72" t="s">
        <v>176</v>
      </c>
      <c r="I15" s="72" t="s">
        <v>389</v>
      </c>
      <c r="J15" s="72" t="s">
        <v>380</v>
      </c>
      <c r="K15" s="359"/>
      <c r="L15" s="401"/>
      <c r="M15" s="403"/>
      <c r="N15" s="359"/>
      <c r="O15" s="390"/>
      <c r="P15" s="359"/>
      <c r="Q15" s="72" t="s">
        <v>31</v>
      </c>
      <c r="R15" s="419"/>
      <c r="S15" s="359"/>
      <c r="T15" s="413"/>
      <c r="U15" s="359"/>
    </row>
    <row r="16" spans="1:21" ht="111.75" customHeight="1" x14ac:dyDescent="0.3">
      <c r="A16" s="394"/>
      <c r="B16" s="122"/>
      <c r="C16" s="122"/>
      <c r="D16" s="132">
        <v>4.7</v>
      </c>
      <c r="E16" s="132" t="s">
        <v>388</v>
      </c>
      <c r="F16" s="72" t="s">
        <v>390</v>
      </c>
      <c r="G16" s="72" t="s">
        <v>383</v>
      </c>
      <c r="H16" s="72" t="s">
        <v>176</v>
      </c>
      <c r="I16" s="72" t="s">
        <v>391</v>
      </c>
      <c r="J16" s="72" t="s">
        <v>367</v>
      </c>
      <c r="K16" s="360"/>
      <c r="L16" s="393"/>
      <c r="M16" s="404"/>
      <c r="N16" s="360"/>
      <c r="O16" s="391"/>
      <c r="P16" s="360"/>
      <c r="Q16" s="72" t="s">
        <v>31</v>
      </c>
      <c r="R16" s="416"/>
      <c r="S16" s="360"/>
      <c r="T16" s="414"/>
      <c r="U16" s="360"/>
    </row>
    <row r="17" spans="1:21" ht="156" customHeight="1" x14ac:dyDescent="0.3">
      <c r="A17" s="394"/>
      <c r="B17" s="130">
        <v>5</v>
      </c>
      <c r="C17" s="72" t="s">
        <v>392</v>
      </c>
      <c r="D17" s="72">
        <v>5.0999999999999996</v>
      </c>
      <c r="E17" s="72" t="s">
        <v>393</v>
      </c>
      <c r="F17" s="72" t="s">
        <v>387</v>
      </c>
      <c r="G17" s="72" t="s">
        <v>383</v>
      </c>
      <c r="H17" s="72" t="s">
        <v>176</v>
      </c>
      <c r="I17" s="72" t="s">
        <v>394</v>
      </c>
      <c r="J17" s="72" t="s">
        <v>367</v>
      </c>
      <c r="K17" s="358" t="s">
        <v>186</v>
      </c>
      <c r="L17" s="392" t="s">
        <v>28</v>
      </c>
      <c r="M17" s="399" t="s">
        <v>29</v>
      </c>
      <c r="N17" s="358" t="s">
        <v>518</v>
      </c>
      <c r="O17" s="417" t="s">
        <v>520</v>
      </c>
      <c r="P17" s="358" t="s">
        <v>561</v>
      </c>
      <c r="Q17" s="72" t="s">
        <v>31</v>
      </c>
      <c r="R17" s="415">
        <v>45291</v>
      </c>
      <c r="S17" s="358" t="s">
        <v>516</v>
      </c>
      <c r="T17" s="412" t="s">
        <v>498</v>
      </c>
      <c r="U17" s="358" t="s">
        <v>519</v>
      </c>
    </row>
    <row r="18" spans="1:21" ht="156" customHeight="1" x14ac:dyDescent="0.3">
      <c r="A18" s="394"/>
      <c r="B18" s="122"/>
      <c r="C18" s="122"/>
      <c r="D18" s="132">
        <v>5.2</v>
      </c>
      <c r="E18" s="132" t="s">
        <v>395</v>
      </c>
      <c r="F18" s="132" t="s">
        <v>24</v>
      </c>
      <c r="G18" s="72" t="s">
        <v>383</v>
      </c>
      <c r="H18" s="72" t="s">
        <v>176</v>
      </c>
      <c r="I18" s="72" t="s">
        <v>396</v>
      </c>
      <c r="J18" s="72" t="s">
        <v>367</v>
      </c>
      <c r="K18" s="360"/>
      <c r="L18" s="393"/>
      <c r="M18" s="400"/>
      <c r="N18" s="388"/>
      <c r="O18" s="418"/>
      <c r="P18" s="360"/>
      <c r="Q18" s="72" t="s">
        <v>31</v>
      </c>
      <c r="R18" s="416"/>
      <c r="S18" s="360"/>
      <c r="T18" s="414"/>
      <c r="U18" s="360"/>
    </row>
    <row r="19" spans="1:21" ht="109.5" customHeight="1" x14ac:dyDescent="0.3">
      <c r="A19" s="394"/>
      <c r="B19" s="130">
        <v>6</v>
      </c>
      <c r="C19" s="72" t="s">
        <v>397</v>
      </c>
      <c r="D19" s="72">
        <v>6.1</v>
      </c>
      <c r="E19" s="72" t="s">
        <v>398</v>
      </c>
      <c r="F19" s="72" t="s">
        <v>390</v>
      </c>
      <c r="G19" s="72" t="s">
        <v>341</v>
      </c>
      <c r="H19" s="72" t="s">
        <v>176</v>
      </c>
      <c r="I19" s="72" t="s">
        <v>399</v>
      </c>
      <c r="J19" s="72" t="s">
        <v>380</v>
      </c>
      <c r="K19" s="358" t="s">
        <v>186</v>
      </c>
      <c r="L19" s="392" t="s">
        <v>185</v>
      </c>
      <c r="M19" s="399" t="s">
        <v>29</v>
      </c>
      <c r="N19" s="358" t="s">
        <v>518</v>
      </c>
      <c r="O19" s="358" t="s">
        <v>517</v>
      </c>
      <c r="P19" s="358" t="s">
        <v>302</v>
      </c>
      <c r="Q19" s="358" t="s">
        <v>31</v>
      </c>
      <c r="R19" s="415">
        <v>45291</v>
      </c>
      <c r="S19" s="358" t="s">
        <v>251</v>
      </c>
      <c r="T19" s="412" t="s">
        <v>498</v>
      </c>
      <c r="U19" s="358" t="s">
        <v>519</v>
      </c>
    </row>
    <row r="20" spans="1:21" ht="78" customHeight="1" x14ac:dyDescent="0.3">
      <c r="A20" s="394"/>
      <c r="B20" s="133"/>
      <c r="C20" s="134"/>
      <c r="D20" s="73">
        <v>6.2</v>
      </c>
      <c r="E20" s="72" t="s">
        <v>400</v>
      </c>
      <c r="F20" s="72" t="s">
        <v>390</v>
      </c>
      <c r="G20" s="72" t="s">
        <v>341</v>
      </c>
      <c r="H20" s="72" t="s">
        <v>176</v>
      </c>
      <c r="I20" s="72" t="s">
        <v>401</v>
      </c>
      <c r="J20" s="72" t="s">
        <v>380</v>
      </c>
      <c r="K20" s="360"/>
      <c r="L20" s="393"/>
      <c r="M20" s="400"/>
      <c r="N20" s="388"/>
      <c r="O20" s="360"/>
      <c r="P20" s="360"/>
      <c r="Q20" s="360"/>
      <c r="R20" s="416"/>
      <c r="S20" s="360"/>
      <c r="T20" s="414"/>
      <c r="U20" s="360"/>
    </row>
    <row r="21" spans="1:21" ht="111.75" customHeight="1" x14ac:dyDescent="0.3">
      <c r="D21" s="129"/>
      <c r="E21" s="122"/>
      <c r="F21" s="122"/>
      <c r="G21" s="122"/>
      <c r="H21" s="122"/>
    </row>
    <row r="22" spans="1:21" x14ac:dyDescent="0.3">
      <c r="B22" s="122"/>
      <c r="C22" s="123"/>
      <c r="D22" s="122"/>
      <c r="E22" s="122"/>
      <c r="F22" s="135"/>
      <c r="G22" s="384" t="s">
        <v>289</v>
      </c>
      <c r="H22" s="384"/>
    </row>
    <row r="23" spans="1:21" x14ac:dyDescent="0.3">
      <c r="B23" s="136"/>
      <c r="C23" s="354" t="s">
        <v>283</v>
      </c>
      <c r="D23" s="354"/>
      <c r="E23" s="122"/>
      <c r="F23" s="137" t="s">
        <v>46</v>
      </c>
      <c r="G23" s="380" t="s">
        <v>47</v>
      </c>
      <c r="H23" s="380"/>
    </row>
    <row r="24" spans="1:21" x14ac:dyDescent="0.3">
      <c r="B24" s="122"/>
      <c r="C24" s="123"/>
      <c r="D24" s="122"/>
      <c r="E24" s="122"/>
      <c r="F24" s="137" t="s">
        <v>48</v>
      </c>
      <c r="G24" s="380" t="s">
        <v>49</v>
      </c>
      <c r="H24" s="380"/>
    </row>
  </sheetData>
  <mergeCells count="64">
    <mergeCell ref="P6:P9"/>
    <mergeCell ref="R6:R9"/>
    <mergeCell ref="S6:S9"/>
    <mergeCell ref="T10:T16"/>
    <mergeCell ref="S10:S16"/>
    <mergeCell ref="R10:R16"/>
    <mergeCell ref="P10:P16"/>
    <mergeCell ref="U6:U9"/>
    <mergeCell ref="T6:T9"/>
    <mergeCell ref="U10:U16"/>
    <mergeCell ref="U19:U20"/>
    <mergeCell ref="N17:N18"/>
    <mergeCell ref="U17:U18"/>
    <mergeCell ref="T17:T18"/>
    <mergeCell ref="R17:R18"/>
    <mergeCell ref="P17:P18"/>
    <mergeCell ref="O17:O18"/>
    <mergeCell ref="S17:S18"/>
    <mergeCell ref="P19:P20"/>
    <mergeCell ref="Q19:Q20"/>
    <mergeCell ref="R19:R20"/>
    <mergeCell ref="S19:S20"/>
    <mergeCell ref="T19:T20"/>
    <mergeCell ref="N1:U1"/>
    <mergeCell ref="A2:A3"/>
    <mergeCell ref="B2:B3"/>
    <mergeCell ref="C2:C3"/>
    <mergeCell ref="D2:D3"/>
    <mergeCell ref="E2:E3"/>
    <mergeCell ref="P2:P3"/>
    <mergeCell ref="Q2:U2"/>
    <mergeCell ref="I2:I3"/>
    <mergeCell ref="J2:J3"/>
    <mergeCell ref="A4:A20"/>
    <mergeCell ref="C23:D23"/>
    <mergeCell ref="G23:H23"/>
    <mergeCell ref="A1:H1"/>
    <mergeCell ref="I1:M1"/>
    <mergeCell ref="M17:M18"/>
    <mergeCell ref="K19:K20"/>
    <mergeCell ref="L19:L20"/>
    <mergeCell ref="M19:M20"/>
    <mergeCell ref="K10:K16"/>
    <mergeCell ref="L10:L16"/>
    <mergeCell ref="M10:M16"/>
    <mergeCell ref="K6:K9"/>
    <mergeCell ref="L6:L9"/>
    <mergeCell ref="M6:M9"/>
    <mergeCell ref="G24:H24"/>
    <mergeCell ref="N2:N3"/>
    <mergeCell ref="O2:O3"/>
    <mergeCell ref="G22:H22"/>
    <mergeCell ref="F2:F3"/>
    <mergeCell ref="G2:G3"/>
    <mergeCell ref="H2:H3"/>
    <mergeCell ref="K2:M2"/>
    <mergeCell ref="N19:N20"/>
    <mergeCell ref="O19:O20"/>
    <mergeCell ref="N10:N16"/>
    <mergeCell ref="N6:N9"/>
    <mergeCell ref="O6:O9"/>
    <mergeCell ref="O10:O16"/>
    <mergeCell ref="K17:K18"/>
    <mergeCell ref="L17:L18"/>
  </mergeCells>
  <dataValidations count="2">
    <dataValidation type="list" allowBlank="1" showInputMessage="1" showErrorMessage="1" sqref="H4:H21">
      <formula1>tipologiaattivita</formula1>
    </dataValidation>
    <dataValidation type="list" allowBlank="1" showInputMessage="1" showErrorMessage="1" sqref="F18 F8:F13 F4:F6">
      <formula1>soggetti</formula1>
    </dataValidation>
  </dataValidations>
  <pageMargins left="0.7" right="0.7" top="0.75" bottom="0.75" header="0.3" footer="0.3"/>
  <pageSetup paperSize="8" scale="43" fitToHeight="0"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Parametri!$B$20:$B$24</xm:f>
          </x14:formula1>
          <xm:sqref>L19 L17 L4:L6 L10</xm:sqref>
        </x14:dataValidation>
        <x14:dataValidation type="list" allowBlank="1" showInputMessage="1" showErrorMessage="1">
          <x14:formula1>
            <xm:f>Parametri!$D$20:$D$21</xm:f>
          </x14:formula1>
          <xm:sqref>K19 K17 K4:K6 K10</xm:sqref>
        </x14:dataValidation>
        <x14:dataValidation type="list" allowBlank="1" showInputMessage="1" showErrorMessage="1">
          <x14:formula1>
            <xm:f>Parametri!$B$27:$B$29</xm:f>
          </x14:formula1>
          <xm:sqref>M19 M17 M4:M6 M10</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9"/>
  <sheetViews>
    <sheetView zoomScale="70" zoomScaleNormal="70" workbookViewId="0">
      <pane xSplit="4" topLeftCell="K1" activePane="topRight" state="frozen"/>
      <selection activeCell="A4" sqref="A4"/>
      <selection pane="topRight" activeCell="A4" sqref="A4:A5"/>
    </sheetView>
  </sheetViews>
  <sheetFormatPr defaultColWidth="9.109375" defaultRowHeight="15.6" x14ac:dyDescent="0.3"/>
  <cols>
    <col min="1" max="1" width="28.44140625" style="126" customWidth="1"/>
    <col min="2" max="2" width="9.109375" style="126"/>
    <col min="3" max="3" width="27.44140625" style="126" customWidth="1"/>
    <col min="4" max="4" width="9.109375" style="126"/>
    <col min="5" max="5" width="24.109375" style="126" customWidth="1"/>
    <col min="6" max="6" width="23.44140625" style="126" customWidth="1"/>
    <col min="7" max="7" width="17.88671875" style="126" customWidth="1"/>
    <col min="8" max="8" width="18.33203125" style="126" customWidth="1"/>
    <col min="9" max="9" width="28.6640625" style="126" customWidth="1"/>
    <col min="10" max="10" width="28.44140625" style="126" customWidth="1"/>
    <col min="11" max="11" width="13.33203125" style="126" customWidth="1"/>
    <col min="12" max="12" width="12.109375" style="126" customWidth="1"/>
    <col min="13" max="13" width="16.44140625" style="126" customWidth="1"/>
    <col min="14" max="14" width="21.88671875" style="126" customWidth="1"/>
    <col min="15" max="15" width="25.33203125" style="126" customWidth="1"/>
    <col min="16" max="16" width="25.88671875" style="126" customWidth="1"/>
    <col min="17" max="17" width="14.88671875" style="126" customWidth="1"/>
    <col min="18" max="18" width="15.33203125" style="126" customWidth="1"/>
    <col min="19" max="19" width="20.44140625" style="126" customWidth="1"/>
    <col min="20" max="20" width="17.33203125" style="126" customWidth="1"/>
    <col min="21" max="21" width="14.88671875" style="126" customWidth="1"/>
    <col min="22" max="16384" width="9.109375" style="126"/>
  </cols>
  <sheetData>
    <row r="1" spans="1:21" ht="51" customHeight="1" thickBot="1" x14ac:dyDescent="0.35">
      <c r="A1" s="395" t="s">
        <v>354</v>
      </c>
      <c r="B1" s="395"/>
      <c r="C1" s="395"/>
      <c r="D1" s="395"/>
      <c r="E1" s="395"/>
      <c r="F1" s="395"/>
      <c r="G1" s="395"/>
      <c r="H1" s="395"/>
      <c r="I1" s="421" t="s">
        <v>8</v>
      </c>
      <c r="J1" s="421"/>
      <c r="K1" s="421"/>
      <c r="L1" s="421"/>
      <c r="M1" s="421"/>
      <c r="N1" s="407" t="s">
        <v>9</v>
      </c>
      <c r="O1" s="407"/>
      <c r="P1" s="407"/>
      <c r="Q1" s="407"/>
      <c r="R1" s="407"/>
      <c r="S1" s="407"/>
      <c r="T1" s="407"/>
      <c r="U1" s="407"/>
    </row>
    <row r="2" spans="1:21" ht="51" customHeight="1" thickBot="1" x14ac:dyDescent="0.35">
      <c r="A2" s="408" t="s">
        <v>195</v>
      </c>
      <c r="B2" s="408" t="s">
        <v>193</v>
      </c>
      <c r="C2" s="371" t="s">
        <v>194</v>
      </c>
      <c r="D2" s="408" t="s">
        <v>196</v>
      </c>
      <c r="E2" s="371" t="s">
        <v>410</v>
      </c>
      <c r="F2" s="371" t="s">
        <v>10</v>
      </c>
      <c r="G2" s="371" t="s">
        <v>11</v>
      </c>
      <c r="H2" s="371" t="s">
        <v>12</v>
      </c>
      <c r="I2" s="378" t="s">
        <v>13</v>
      </c>
      <c r="J2" s="378" t="s">
        <v>435</v>
      </c>
      <c r="K2" s="378" t="s">
        <v>14</v>
      </c>
      <c r="L2" s="378"/>
      <c r="M2" s="378"/>
      <c r="N2" s="356" t="s">
        <v>197</v>
      </c>
      <c r="O2" s="356" t="s">
        <v>15</v>
      </c>
      <c r="P2" s="356" t="s">
        <v>16</v>
      </c>
      <c r="Q2" s="410" t="s">
        <v>17</v>
      </c>
      <c r="R2" s="410"/>
      <c r="S2" s="410"/>
      <c r="T2" s="410"/>
      <c r="U2" s="410"/>
    </row>
    <row r="3" spans="1:21" ht="128.25" customHeight="1" thickBot="1" x14ac:dyDescent="0.35">
      <c r="A3" s="409"/>
      <c r="B3" s="409"/>
      <c r="C3" s="372"/>
      <c r="D3" s="409"/>
      <c r="E3" s="372"/>
      <c r="F3" s="372"/>
      <c r="G3" s="372"/>
      <c r="H3" s="372"/>
      <c r="I3" s="379"/>
      <c r="J3" s="378"/>
      <c r="K3" s="67" t="s">
        <v>18</v>
      </c>
      <c r="L3" s="67" t="s">
        <v>19</v>
      </c>
      <c r="M3" s="67" t="s">
        <v>20</v>
      </c>
      <c r="N3" s="357"/>
      <c r="O3" s="357"/>
      <c r="P3" s="357"/>
      <c r="Q3" s="68" t="s">
        <v>593</v>
      </c>
      <c r="R3" s="68" t="s">
        <v>439</v>
      </c>
      <c r="S3" s="68" t="s">
        <v>21</v>
      </c>
      <c r="T3" s="68" t="s">
        <v>440</v>
      </c>
      <c r="U3" s="68" t="s">
        <v>22</v>
      </c>
    </row>
    <row r="4" spans="1:21" s="123" customFormat="1" ht="130.5" customHeight="1" x14ac:dyDescent="0.3">
      <c r="A4" s="420" t="s">
        <v>288</v>
      </c>
      <c r="B4" s="72">
        <v>1</v>
      </c>
      <c r="C4" s="72" t="s">
        <v>342</v>
      </c>
      <c r="D4" s="72" t="s">
        <v>356</v>
      </c>
      <c r="E4" s="72" t="s">
        <v>596</v>
      </c>
      <c r="F4" s="72" t="s">
        <v>170</v>
      </c>
      <c r="G4" s="72" t="s">
        <v>25</v>
      </c>
      <c r="H4" s="72" t="s">
        <v>176</v>
      </c>
      <c r="I4" s="72" t="s">
        <v>343</v>
      </c>
      <c r="J4" s="72" t="s">
        <v>345</v>
      </c>
      <c r="K4" s="72" t="s">
        <v>186</v>
      </c>
      <c r="L4" s="75" t="s">
        <v>185</v>
      </c>
      <c r="M4" s="205" t="s">
        <v>29</v>
      </c>
      <c r="N4" s="233" t="s">
        <v>601</v>
      </c>
      <c r="O4" s="72" t="s">
        <v>526</v>
      </c>
      <c r="P4" s="72" t="s">
        <v>413</v>
      </c>
      <c r="Q4" s="72" t="s">
        <v>409</v>
      </c>
      <c r="R4" s="120">
        <v>45291</v>
      </c>
      <c r="S4" s="72" t="s">
        <v>251</v>
      </c>
      <c r="T4" s="72" t="s">
        <v>498</v>
      </c>
      <c r="U4" s="72" t="s">
        <v>525</v>
      </c>
    </row>
    <row r="5" spans="1:21" s="123" customFormat="1" ht="134.25" customHeight="1" x14ac:dyDescent="0.3">
      <c r="A5" s="420"/>
      <c r="B5" s="72">
        <v>2</v>
      </c>
      <c r="C5" s="72" t="s">
        <v>228</v>
      </c>
      <c r="D5" s="72" t="s">
        <v>411</v>
      </c>
      <c r="E5" s="72" t="s">
        <v>588</v>
      </c>
      <c r="F5" s="72" t="s">
        <v>527</v>
      </c>
      <c r="G5" s="72" t="s">
        <v>25</v>
      </c>
      <c r="H5" s="72" t="s">
        <v>176</v>
      </c>
      <c r="I5" s="72" t="s">
        <v>344</v>
      </c>
      <c r="J5" s="72" t="s">
        <v>345</v>
      </c>
      <c r="K5" s="72" t="s">
        <v>186</v>
      </c>
      <c r="L5" s="75" t="s">
        <v>185</v>
      </c>
      <c r="M5" s="205" t="s">
        <v>29</v>
      </c>
      <c r="N5" s="72" t="s">
        <v>528</v>
      </c>
      <c r="O5" s="72" t="s">
        <v>412</v>
      </c>
      <c r="P5" s="72" t="s">
        <v>413</v>
      </c>
      <c r="Q5" s="72" t="s">
        <v>409</v>
      </c>
      <c r="R5" s="120">
        <v>45291</v>
      </c>
      <c r="S5" s="72" t="s">
        <v>251</v>
      </c>
      <c r="T5" s="72" t="s">
        <v>498</v>
      </c>
      <c r="U5" s="72" t="s">
        <v>525</v>
      </c>
    </row>
    <row r="7" spans="1:21" x14ac:dyDescent="0.3">
      <c r="B7" s="122"/>
      <c r="C7" s="123"/>
      <c r="D7" s="124"/>
      <c r="E7" s="122"/>
      <c r="F7" s="139"/>
      <c r="G7" s="355" t="s">
        <v>289</v>
      </c>
      <c r="H7" s="355"/>
    </row>
    <row r="8" spans="1:21" ht="31.2" x14ac:dyDescent="0.3">
      <c r="B8" s="136"/>
      <c r="C8" s="140" t="s">
        <v>283</v>
      </c>
      <c r="D8" s="124"/>
      <c r="E8" s="122"/>
      <c r="F8" s="137" t="s">
        <v>46</v>
      </c>
      <c r="G8" s="380" t="s">
        <v>47</v>
      </c>
      <c r="H8" s="380"/>
    </row>
    <row r="9" spans="1:21" x14ac:dyDescent="0.3">
      <c r="B9" s="122"/>
      <c r="C9" s="123"/>
      <c r="D9" s="124"/>
      <c r="E9" s="122"/>
      <c r="F9" s="137" t="s">
        <v>48</v>
      </c>
      <c r="G9" s="380" t="s">
        <v>49</v>
      </c>
      <c r="H9" s="380"/>
    </row>
  </sheetData>
  <mergeCells count="22">
    <mergeCell ref="A1:H1"/>
    <mergeCell ref="I1:M1"/>
    <mergeCell ref="N1:U1"/>
    <mergeCell ref="A2:A3"/>
    <mergeCell ref="B2:B3"/>
    <mergeCell ref="C2:C3"/>
    <mergeCell ref="D2:D3"/>
    <mergeCell ref="E2:E3"/>
    <mergeCell ref="P2:P3"/>
    <mergeCell ref="Q2:U2"/>
    <mergeCell ref="I2:I3"/>
    <mergeCell ref="J2:J3"/>
    <mergeCell ref="K2:M2"/>
    <mergeCell ref="G8:H8"/>
    <mergeCell ref="G9:H9"/>
    <mergeCell ref="N2:N3"/>
    <mergeCell ref="O2:O3"/>
    <mergeCell ref="A4:A5"/>
    <mergeCell ref="G7:H7"/>
    <mergeCell ref="F2:F3"/>
    <mergeCell ref="G2:G3"/>
    <mergeCell ref="H2:H3"/>
  </mergeCells>
  <dataValidations count="1">
    <dataValidation type="list" allowBlank="1" showInputMessage="1" showErrorMessage="1" sqref="H4:H5">
      <formula1>tipologiaattivita</formula1>
    </dataValidation>
  </dataValidations>
  <pageMargins left="0.7" right="0.7" top="0.75" bottom="0.75" header="0.3" footer="0.3"/>
  <pageSetup paperSize="8" scale="46" fitToHeight="0" orientation="landscape" verticalDpi="0"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Parametri!$B$20:$B$24</xm:f>
          </x14:formula1>
          <xm:sqref>L4:L5</xm:sqref>
        </x14:dataValidation>
        <x14:dataValidation type="list" allowBlank="1" showInputMessage="1" showErrorMessage="1">
          <x14:formula1>
            <xm:f>Parametri!$D$20:$D$21</xm:f>
          </x14:formula1>
          <xm:sqref>K4:K5</xm:sqref>
        </x14:dataValidation>
        <x14:dataValidation type="list" allowBlank="1" showInputMessage="1" showErrorMessage="1">
          <x14:formula1>
            <xm:f>Parametri!$B$27:$B$29</xm:f>
          </x14:formula1>
          <xm:sqref>M4:M5</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9"/>
  <sheetViews>
    <sheetView topLeftCell="D1" zoomScale="80" zoomScaleNormal="80" workbookViewId="0">
      <selection activeCell="C5" sqref="C5"/>
    </sheetView>
  </sheetViews>
  <sheetFormatPr defaultColWidth="9.109375" defaultRowHeight="14.4" x14ac:dyDescent="0.3"/>
  <cols>
    <col min="1" max="1" width="29.33203125" style="79" customWidth="1"/>
    <col min="2" max="2" width="6.88671875" style="79" customWidth="1"/>
    <col min="3" max="3" width="26.109375" style="79" customWidth="1"/>
    <col min="4" max="4" width="9" style="79" customWidth="1"/>
    <col min="5" max="5" width="16.88671875" style="79" customWidth="1"/>
    <col min="6" max="6" width="21.6640625" style="79" customWidth="1"/>
    <col min="7" max="7" width="17" style="79" customWidth="1"/>
    <col min="8" max="8" width="14.88671875" style="79" customWidth="1"/>
    <col min="9" max="9" width="19" style="79" customWidth="1"/>
    <col min="10" max="10" width="24.33203125" style="79" customWidth="1"/>
    <col min="11" max="11" width="14.5546875" style="79" customWidth="1"/>
    <col min="12" max="12" width="11.6640625" style="79" customWidth="1"/>
    <col min="13" max="13" width="13.6640625" style="79" customWidth="1"/>
    <col min="14" max="14" width="23.44140625" style="79" customWidth="1"/>
    <col min="15" max="15" width="22.109375" style="79" customWidth="1"/>
    <col min="16" max="16" width="23.33203125" style="79" customWidth="1"/>
    <col min="17" max="17" width="12.88671875" style="79" customWidth="1"/>
    <col min="18" max="18" width="16.109375" style="79" customWidth="1"/>
    <col min="19" max="19" width="16.6640625" style="79" customWidth="1"/>
    <col min="20" max="20" width="12.88671875" style="79" customWidth="1"/>
    <col min="21" max="21" width="11" style="79" customWidth="1"/>
    <col min="22" max="16384" width="9.109375" style="79"/>
  </cols>
  <sheetData>
    <row r="1" spans="1:21" ht="51" customHeight="1" thickBot="1" x14ac:dyDescent="0.35">
      <c r="A1" s="395" t="s">
        <v>354</v>
      </c>
      <c r="B1" s="395"/>
      <c r="C1" s="395"/>
      <c r="D1" s="395"/>
      <c r="E1" s="395"/>
      <c r="F1" s="395"/>
      <c r="G1" s="395"/>
      <c r="H1" s="395"/>
      <c r="I1" s="421" t="s">
        <v>8</v>
      </c>
      <c r="J1" s="421"/>
      <c r="K1" s="421"/>
      <c r="L1" s="421"/>
      <c r="M1" s="421"/>
      <c r="N1" s="407" t="s">
        <v>9</v>
      </c>
      <c r="O1" s="407"/>
      <c r="P1" s="407"/>
      <c r="Q1" s="407"/>
      <c r="R1" s="407"/>
      <c r="S1" s="407"/>
      <c r="T1" s="407"/>
      <c r="U1" s="407"/>
    </row>
    <row r="2" spans="1:21" ht="51" customHeight="1" thickBot="1" x14ac:dyDescent="0.35">
      <c r="A2" s="408" t="s">
        <v>195</v>
      </c>
      <c r="B2" s="408" t="s">
        <v>193</v>
      </c>
      <c r="C2" s="371" t="s">
        <v>194</v>
      </c>
      <c r="D2" s="408" t="s">
        <v>196</v>
      </c>
      <c r="E2" s="371" t="s">
        <v>410</v>
      </c>
      <c r="F2" s="371" t="s">
        <v>10</v>
      </c>
      <c r="G2" s="371" t="s">
        <v>11</v>
      </c>
      <c r="H2" s="371" t="s">
        <v>12</v>
      </c>
      <c r="I2" s="378" t="s">
        <v>13</v>
      </c>
      <c r="J2" s="378" t="s">
        <v>435</v>
      </c>
      <c r="K2" s="378" t="s">
        <v>14</v>
      </c>
      <c r="L2" s="378"/>
      <c r="M2" s="378"/>
      <c r="N2" s="356" t="s">
        <v>197</v>
      </c>
      <c r="O2" s="356" t="s">
        <v>15</v>
      </c>
      <c r="P2" s="356" t="s">
        <v>16</v>
      </c>
      <c r="Q2" s="410" t="s">
        <v>17</v>
      </c>
      <c r="R2" s="410"/>
      <c r="S2" s="410"/>
      <c r="T2" s="410"/>
      <c r="U2" s="425"/>
    </row>
    <row r="3" spans="1:21" ht="128.25" customHeight="1" thickBot="1" x14ac:dyDescent="0.35">
      <c r="A3" s="409"/>
      <c r="B3" s="409"/>
      <c r="C3" s="372"/>
      <c r="D3" s="409"/>
      <c r="E3" s="372"/>
      <c r="F3" s="372"/>
      <c r="G3" s="372"/>
      <c r="H3" s="372"/>
      <c r="I3" s="379"/>
      <c r="J3" s="378"/>
      <c r="K3" s="67" t="s">
        <v>18</v>
      </c>
      <c r="L3" s="67" t="s">
        <v>19</v>
      </c>
      <c r="M3" s="67" t="s">
        <v>20</v>
      </c>
      <c r="N3" s="357"/>
      <c r="O3" s="357"/>
      <c r="P3" s="357"/>
      <c r="Q3" s="68" t="s">
        <v>593</v>
      </c>
      <c r="R3" s="68" t="s">
        <v>439</v>
      </c>
      <c r="S3" s="68" t="s">
        <v>21</v>
      </c>
      <c r="T3" s="144" t="s">
        <v>440</v>
      </c>
      <c r="U3" s="145" t="s">
        <v>22</v>
      </c>
    </row>
    <row r="4" spans="1:21" ht="145.5" customHeight="1" thickBot="1" x14ac:dyDescent="0.35">
      <c r="A4" s="424" t="s">
        <v>529</v>
      </c>
      <c r="B4" s="69">
        <v>1</v>
      </c>
      <c r="C4" s="141" t="s">
        <v>474</v>
      </c>
      <c r="D4" s="69">
        <v>1.1000000000000001</v>
      </c>
      <c r="E4" s="69" t="s">
        <v>414</v>
      </c>
      <c r="F4" s="72" t="s">
        <v>170</v>
      </c>
      <c r="G4" s="69" t="s">
        <v>33</v>
      </c>
      <c r="H4" s="154" t="s">
        <v>173</v>
      </c>
      <c r="I4" s="141" t="s">
        <v>346</v>
      </c>
      <c r="J4" s="69" t="s">
        <v>347</v>
      </c>
      <c r="K4" s="72" t="s">
        <v>186</v>
      </c>
      <c r="L4" s="75" t="s">
        <v>188</v>
      </c>
      <c r="M4" s="206" t="s">
        <v>192</v>
      </c>
      <c r="N4" s="69" t="s">
        <v>570</v>
      </c>
      <c r="O4" s="69" t="s">
        <v>531</v>
      </c>
      <c r="P4" s="69" t="s">
        <v>302</v>
      </c>
      <c r="Q4" s="69" t="s">
        <v>31</v>
      </c>
      <c r="R4" s="70">
        <v>45291</v>
      </c>
      <c r="S4" s="69" t="s">
        <v>252</v>
      </c>
      <c r="T4" s="71" t="s">
        <v>498</v>
      </c>
      <c r="U4" s="143" t="s">
        <v>532</v>
      </c>
    </row>
    <row r="5" spans="1:21" ht="141.75" customHeight="1" thickBot="1" x14ac:dyDescent="0.35">
      <c r="A5" s="424"/>
      <c r="B5" s="69">
        <v>2</v>
      </c>
      <c r="C5" s="141" t="s">
        <v>598</v>
      </c>
      <c r="D5" s="69">
        <v>1.1000000000000001</v>
      </c>
      <c r="E5" s="69" t="s">
        <v>414</v>
      </c>
      <c r="F5" s="72" t="s">
        <v>170</v>
      </c>
      <c r="G5" s="69" t="s">
        <v>33</v>
      </c>
      <c r="H5" s="72" t="s">
        <v>26</v>
      </c>
      <c r="I5" s="141" t="s">
        <v>346</v>
      </c>
      <c r="J5" s="69" t="s">
        <v>347</v>
      </c>
      <c r="K5" s="72" t="s">
        <v>186</v>
      </c>
      <c r="L5" s="75" t="s">
        <v>185</v>
      </c>
      <c r="M5" s="205" t="s">
        <v>29</v>
      </c>
      <c r="N5" s="69" t="s">
        <v>530</v>
      </c>
      <c r="O5" s="69" t="s">
        <v>531</v>
      </c>
      <c r="P5" s="69" t="s">
        <v>302</v>
      </c>
      <c r="Q5" s="69" t="s">
        <v>31</v>
      </c>
      <c r="R5" s="70">
        <v>45291</v>
      </c>
      <c r="S5" s="69" t="s">
        <v>252</v>
      </c>
      <c r="T5" s="71" t="s">
        <v>498</v>
      </c>
      <c r="U5" s="143" t="s">
        <v>532</v>
      </c>
    </row>
    <row r="7" spans="1:21" ht="25.8" x14ac:dyDescent="0.3">
      <c r="B7" s="76"/>
      <c r="C7" s="77"/>
      <c r="D7" s="78"/>
      <c r="E7" s="76"/>
      <c r="F7" s="115"/>
      <c r="G7" s="422" t="s">
        <v>289</v>
      </c>
      <c r="H7" s="422"/>
    </row>
    <row r="8" spans="1:21" ht="28.8" x14ac:dyDescent="0.3">
      <c r="B8" s="138"/>
      <c r="C8" s="142" t="s">
        <v>283</v>
      </c>
      <c r="D8" s="78"/>
      <c r="E8" s="76"/>
      <c r="F8" s="116" t="s">
        <v>46</v>
      </c>
      <c r="G8" s="423" t="s">
        <v>47</v>
      </c>
      <c r="H8" s="423"/>
    </row>
    <row r="9" spans="1:21" ht="25.8" x14ac:dyDescent="0.3">
      <c r="B9" s="76"/>
      <c r="C9" s="77"/>
      <c r="D9" s="78"/>
      <c r="E9" s="76"/>
      <c r="F9" s="116" t="s">
        <v>48</v>
      </c>
      <c r="G9" s="380" t="s">
        <v>49</v>
      </c>
      <c r="H9" s="380"/>
    </row>
  </sheetData>
  <mergeCells count="22">
    <mergeCell ref="A4:A5"/>
    <mergeCell ref="A1:H1"/>
    <mergeCell ref="I1:M1"/>
    <mergeCell ref="N1:U1"/>
    <mergeCell ref="A2:A3"/>
    <mergeCell ref="B2:B3"/>
    <mergeCell ref="C2:C3"/>
    <mergeCell ref="D2:D3"/>
    <mergeCell ref="E2:E3"/>
    <mergeCell ref="P2:P3"/>
    <mergeCell ref="Q2:U2"/>
    <mergeCell ref="I2:I3"/>
    <mergeCell ref="J2:J3"/>
    <mergeCell ref="G9:H9"/>
    <mergeCell ref="N2:N3"/>
    <mergeCell ref="O2:O3"/>
    <mergeCell ref="G7:H7"/>
    <mergeCell ref="F2:F3"/>
    <mergeCell ref="G2:G3"/>
    <mergeCell ref="H2:H3"/>
    <mergeCell ref="K2:M2"/>
    <mergeCell ref="G8:H8"/>
  </mergeCells>
  <dataValidations count="2">
    <dataValidation type="list" allowBlank="1" showInputMessage="1" showErrorMessage="1" sqref="H4:H5">
      <formula1>tipologiaattivita</formula1>
    </dataValidation>
    <dataValidation type="list" allowBlank="1" showInputMessage="1" showErrorMessage="1" sqref="F4:F5">
      <formula1>soggetti</formula1>
    </dataValidation>
  </dataValidations>
  <pageMargins left="0.7" right="0.7" top="0.75" bottom="0.75" header="0.3" footer="0.3"/>
  <pageSetup paperSize="8" scale="53" fitToHeight="0"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Parametri!$B$20:$B$24</xm:f>
          </x14:formula1>
          <xm:sqref>L4:L5</xm:sqref>
        </x14:dataValidation>
        <x14:dataValidation type="list" allowBlank="1" showInputMessage="1" showErrorMessage="1">
          <x14:formula1>
            <xm:f>Parametri!$D$20:$D$21</xm:f>
          </x14:formula1>
          <xm:sqref>K4:K5</xm:sqref>
        </x14:dataValidation>
        <x14:dataValidation type="list" allowBlank="1" showInputMessage="1" showErrorMessage="1">
          <x14:formula1>
            <xm:f>Parametri!$B$27:$B$29</xm:f>
          </x14:formula1>
          <xm:sqref>M4:M5</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782"/>
  <sheetViews>
    <sheetView zoomScale="60" zoomScaleNormal="60" workbookViewId="0">
      <pane xSplit="3" ySplit="3" topLeftCell="J11" activePane="bottomRight" state="frozen"/>
      <selection pane="topRight" activeCell="D1" sqref="D1"/>
      <selection pane="bottomLeft" activeCell="A4" sqref="A4"/>
      <selection pane="bottomRight" activeCell="C13" sqref="C13:C15"/>
    </sheetView>
  </sheetViews>
  <sheetFormatPr defaultColWidth="9.109375" defaultRowHeight="14.4" x14ac:dyDescent="0.3"/>
  <cols>
    <col min="1" max="1" width="15.44140625" style="79" customWidth="1"/>
    <col min="2" max="2" width="7.5546875" style="79" customWidth="1"/>
    <col min="3" max="3" width="34.33203125" style="79" customWidth="1"/>
    <col min="4" max="4" width="14.109375" style="79" customWidth="1"/>
    <col min="5" max="5" width="34.5546875" style="79" customWidth="1"/>
    <col min="6" max="6" width="29.88671875" style="79" customWidth="1"/>
    <col min="7" max="7" width="26.5546875" style="79" customWidth="1"/>
    <col min="8" max="8" width="22" style="79" customWidth="1"/>
    <col min="9" max="9" width="34.5546875" style="66" customWidth="1"/>
    <col min="10" max="10" width="19" style="117" customWidth="1"/>
    <col min="11" max="11" width="15.88671875" style="117" customWidth="1"/>
    <col min="12" max="12" width="18.109375" style="118" customWidth="1"/>
    <col min="13" max="13" width="21.6640625" style="117" customWidth="1"/>
    <col min="14" max="14" width="24.5546875" style="117" customWidth="1"/>
    <col min="15" max="15" width="37.6640625" style="117" customWidth="1"/>
    <col min="16" max="16" width="35.33203125" style="117" customWidth="1"/>
    <col min="17" max="17" width="20.88671875" style="117" customWidth="1"/>
    <col min="18" max="19" width="19" style="117" customWidth="1"/>
    <col min="20" max="20" width="19.33203125" style="117" customWidth="1"/>
    <col min="21" max="21" width="22.33203125" style="117" customWidth="1"/>
    <col min="22" max="22" width="19" style="79" customWidth="1"/>
    <col min="23" max="23" width="9.109375" style="79" customWidth="1"/>
    <col min="24" max="16384" width="9.109375" style="79"/>
  </cols>
  <sheetData>
    <row r="1" spans="1:21" ht="51" customHeight="1" thickBot="1" x14ac:dyDescent="0.35">
      <c r="A1" s="395" t="s">
        <v>354</v>
      </c>
      <c r="B1" s="395"/>
      <c r="C1" s="395"/>
      <c r="D1" s="395"/>
      <c r="E1" s="395"/>
      <c r="F1" s="395"/>
      <c r="G1" s="395"/>
      <c r="H1" s="395"/>
      <c r="I1" s="421" t="s">
        <v>8</v>
      </c>
      <c r="J1" s="421"/>
      <c r="K1" s="421"/>
      <c r="L1" s="421"/>
      <c r="M1" s="421"/>
      <c r="N1" s="407" t="s">
        <v>9</v>
      </c>
      <c r="O1" s="407"/>
      <c r="P1" s="407"/>
      <c r="Q1" s="407"/>
      <c r="R1" s="407"/>
      <c r="S1" s="407"/>
      <c r="T1" s="407"/>
      <c r="U1" s="407"/>
    </row>
    <row r="2" spans="1:21" ht="51" customHeight="1" thickBot="1" x14ac:dyDescent="0.35">
      <c r="A2" s="408" t="s">
        <v>195</v>
      </c>
      <c r="B2" s="408" t="s">
        <v>193</v>
      </c>
      <c r="C2" s="371" t="s">
        <v>194</v>
      </c>
      <c r="D2" s="408" t="s">
        <v>196</v>
      </c>
      <c r="E2" s="371" t="s">
        <v>355</v>
      </c>
      <c r="F2" s="371" t="s">
        <v>10</v>
      </c>
      <c r="G2" s="371" t="s">
        <v>11</v>
      </c>
      <c r="H2" s="371" t="s">
        <v>12</v>
      </c>
      <c r="I2" s="378" t="s">
        <v>13</v>
      </c>
      <c r="J2" s="378" t="s">
        <v>435</v>
      </c>
      <c r="K2" s="378" t="s">
        <v>14</v>
      </c>
      <c r="L2" s="378"/>
      <c r="M2" s="378"/>
      <c r="N2" s="356" t="s">
        <v>197</v>
      </c>
      <c r="O2" s="356" t="s">
        <v>15</v>
      </c>
      <c r="P2" s="356" t="s">
        <v>16</v>
      </c>
      <c r="Q2" s="425" t="s">
        <v>17</v>
      </c>
      <c r="R2" s="425"/>
      <c r="S2" s="425"/>
      <c r="T2" s="425"/>
      <c r="U2" s="425"/>
    </row>
    <row r="3" spans="1:21" ht="128.25" customHeight="1" thickBot="1" x14ac:dyDescent="0.35">
      <c r="A3" s="408"/>
      <c r="B3" s="408"/>
      <c r="C3" s="371"/>
      <c r="D3" s="408"/>
      <c r="E3" s="371"/>
      <c r="F3" s="371"/>
      <c r="G3" s="371"/>
      <c r="H3" s="371"/>
      <c r="I3" s="378"/>
      <c r="J3" s="378"/>
      <c r="K3" s="80" t="s">
        <v>18</v>
      </c>
      <c r="L3" s="80" t="s">
        <v>19</v>
      </c>
      <c r="M3" s="80" t="s">
        <v>20</v>
      </c>
      <c r="N3" s="356"/>
      <c r="O3" s="357"/>
      <c r="P3" s="465"/>
      <c r="Q3" s="145" t="s">
        <v>593</v>
      </c>
      <c r="R3" s="145" t="s">
        <v>439</v>
      </c>
      <c r="S3" s="145" t="s">
        <v>21</v>
      </c>
      <c r="T3" s="145" t="s">
        <v>440</v>
      </c>
      <c r="U3" s="145" t="s">
        <v>22</v>
      </c>
    </row>
    <row r="4" spans="1:21" ht="75.75" customHeight="1" thickBot="1" x14ac:dyDescent="0.35">
      <c r="A4" s="457" t="s">
        <v>199</v>
      </c>
      <c r="B4" s="459">
        <v>1</v>
      </c>
      <c r="C4" s="445" t="s">
        <v>200</v>
      </c>
      <c r="D4" s="460" t="s">
        <v>23</v>
      </c>
      <c r="E4" s="460" t="s">
        <v>201</v>
      </c>
      <c r="F4" s="454" t="s">
        <v>36</v>
      </c>
      <c r="G4" s="432" t="s">
        <v>205</v>
      </c>
      <c r="H4" s="454" t="s">
        <v>176</v>
      </c>
      <c r="I4" s="449" t="s">
        <v>415</v>
      </c>
      <c r="J4" s="450" t="s">
        <v>298</v>
      </c>
      <c r="K4" s="432" t="s">
        <v>186</v>
      </c>
      <c r="L4" s="435" t="s">
        <v>187</v>
      </c>
      <c r="M4" s="438" t="s">
        <v>192</v>
      </c>
      <c r="N4" s="429" t="s">
        <v>603</v>
      </c>
      <c r="O4" s="428" t="s">
        <v>533</v>
      </c>
      <c r="P4" s="428" t="s">
        <v>534</v>
      </c>
      <c r="Q4" s="388" t="s">
        <v>535</v>
      </c>
      <c r="R4" s="416">
        <v>45291</v>
      </c>
      <c r="S4" s="360" t="s">
        <v>251</v>
      </c>
      <c r="T4" s="467" t="s">
        <v>498</v>
      </c>
      <c r="U4" s="460" t="s">
        <v>170</v>
      </c>
    </row>
    <row r="5" spans="1:21" ht="28.5" customHeight="1" thickBot="1" x14ac:dyDescent="0.35">
      <c r="A5" s="457"/>
      <c r="B5" s="459"/>
      <c r="C5" s="459"/>
      <c r="D5" s="463"/>
      <c r="E5" s="463"/>
      <c r="F5" s="455"/>
      <c r="G5" s="453"/>
      <c r="H5" s="455"/>
      <c r="I5" s="449"/>
      <c r="J5" s="450"/>
      <c r="K5" s="433"/>
      <c r="L5" s="436"/>
      <c r="M5" s="439"/>
      <c r="N5" s="430"/>
      <c r="O5" s="428"/>
      <c r="P5" s="428"/>
      <c r="Q5" s="448"/>
      <c r="R5" s="466"/>
      <c r="S5" s="428"/>
      <c r="T5" s="467"/>
      <c r="U5" s="460"/>
    </row>
    <row r="6" spans="1:21" ht="75.75" customHeight="1" thickBot="1" x14ac:dyDescent="0.35">
      <c r="A6" s="457"/>
      <c r="B6" s="459"/>
      <c r="C6" s="459"/>
      <c r="D6" s="456" t="s">
        <v>32</v>
      </c>
      <c r="E6" s="456" t="s">
        <v>589</v>
      </c>
      <c r="F6" s="456" t="s">
        <v>170</v>
      </c>
      <c r="G6" s="456" t="s">
        <v>33</v>
      </c>
      <c r="H6" s="454" t="s">
        <v>176</v>
      </c>
      <c r="I6" s="449" t="s">
        <v>415</v>
      </c>
      <c r="J6" s="451" t="s">
        <v>299</v>
      </c>
      <c r="K6" s="433"/>
      <c r="L6" s="436"/>
      <c r="M6" s="439"/>
      <c r="N6" s="430"/>
      <c r="O6" s="428"/>
      <c r="P6" s="428"/>
      <c r="Q6" s="448"/>
      <c r="R6" s="466"/>
      <c r="S6" s="428"/>
      <c r="T6" s="467"/>
      <c r="U6" s="460"/>
    </row>
    <row r="7" spans="1:21" ht="43.5" customHeight="1" thickBot="1" x14ac:dyDescent="0.35">
      <c r="A7" s="457"/>
      <c r="B7" s="459"/>
      <c r="C7" s="459"/>
      <c r="D7" s="464"/>
      <c r="E7" s="464"/>
      <c r="F7" s="460"/>
      <c r="G7" s="455"/>
      <c r="H7" s="455"/>
      <c r="I7" s="449"/>
      <c r="J7" s="452"/>
      <c r="K7" s="433"/>
      <c r="L7" s="436"/>
      <c r="M7" s="439"/>
      <c r="N7" s="430"/>
      <c r="O7" s="428"/>
      <c r="P7" s="428"/>
      <c r="Q7" s="448"/>
      <c r="R7" s="466"/>
      <c r="S7" s="428"/>
      <c r="T7" s="467"/>
      <c r="U7" s="460"/>
    </row>
    <row r="8" spans="1:21" ht="60" customHeight="1" thickBot="1" x14ac:dyDescent="0.35">
      <c r="A8" s="457"/>
      <c r="B8" s="459"/>
      <c r="C8" s="459"/>
      <c r="D8" s="81" t="s">
        <v>34</v>
      </c>
      <c r="E8" s="81" t="s">
        <v>202</v>
      </c>
      <c r="F8" s="82" t="s">
        <v>170</v>
      </c>
      <c r="G8" s="83" t="s">
        <v>33</v>
      </c>
      <c r="H8" s="81" t="s">
        <v>176</v>
      </c>
      <c r="I8" s="81" t="s">
        <v>415</v>
      </c>
      <c r="J8" s="81" t="s">
        <v>297</v>
      </c>
      <c r="K8" s="434"/>
      <c r="L8" s="437"/>
      <c r="M8" s="440"/>
      <c r="N8" s="431"/>
      <c r="O8" s="428"/>
      <c r="P8" s="428"/>
      <c r="Q8" s="468"/>
      <c r="R8" s="415"/>
      <c r="S8" s="358"/>
      <c r="T8" s="467"/>
      <c r="U8" s="460"/>
    </row>
    <row r="9" spans="1:21" ht="135" customHeight="1" thickBot="1" x14ac:dyDescent="0.35">
      <c r="A9" s="457"/>
      <c r="B9" s="461">
        <v>2</v>
      </c>
      <c r="C9" s="462" t="s">
        <v>602</v>
      </c>
      <c r="D9" s="88" t="s">
        <v>37</v>
      </c>
      <c r="E9" s="87" t="s">
        <v>417</v>
      </c>
      <c r="F9" s="89" t="s">
        <v>39</v>
      </c>
      <c r="G9" s="90" t="s">
        <v>25</v>
      </c>
      <c r="H9" s="90" t="s">
        <v>26</v>
      </c>
      <c r="I9" s="91" t="s">
        <v>419</v>
      </c>
      <c r="J9" s="92" t="s">
        <v>299</v>
      </c>
      <c r="K9" s="444" t="s">
        <v>186</v>
      </c>
      <c r="L9" s="443" t="s">
        <v>185</v>
      </c>
      <c r="M9" s="441" t="s">
        <v>29</v>
      </c>
      <c r="N9" s="454" t="s">
        <v>46</v>
      </c>
      <c r="O9" s="472" t="s">
        <v>606</v>
      </c>
      <c r="P9" s="430" t="s">
        <v>46</v>
      </c>
      <c r="Q9" s="448" t="s">
        <v>46</v>
      </c>
      <c r="R9" s="466" t="s">
        <v>46</v>
      </c>
      <c r="S9" s="428" t="s">
        <v>46</v>
      </c>
      <c r="T9" s="428" t="s">
        <v>46</v>
      </c>
      <c r="U9" s="428" t="s">
        <v>46</v>
      </c>
    </row>
    <row r="10" spans="1:21" ht="123.75" customHeight="1" thickBot="1" x14ac:dyDescent="0.35">
      <c r="A10" s="457"/>
      <c r="B10" s="461"/>
      <c r="C10" s="462"/>
      <c r="D10" s="82" t="s">
        <v>38</v>
      </c>
      <c r="E10" s="82" t="s">
        <v>418</v>
      </c>
      <c r="F10" s="93" t="s">
        <v>24</v>
      </c>
      <c r="G10" s="94" t="s">
        <v>25</v>
      </c>
      <c r="H10" s="84" t="s">
        <v>26</v>
      </c>
      <c r="I10" s="95" t="s">
        <v>419</v>
      </c>
      <c r="J10" s="92" t="s">
        <v>299</v>
      </c>
      <c r="K10" s="445"/>
      <c r="L10" s="437"/>
      <c r="M10" s="442"/>
      <c r="N10" s="473"/>
      <c r="O10" s="445"/>
      <c r="P10" s="474"/>
      <c r="Q10" s="448"/>
      <c r="R10" s="466"/>
      <c r="S10" s="428"/>
      <c r="T10" s="428"/>
      <c r="U10" s="428"/>
    </row>
    <row r="11" spans="1:21" ht="108" customHeight="1" thickBot="1" x14ac:dyDescent="0.35">
      <c r="A11" s="457"/>
      <c r="B11" s="444">
        <v>3</v>
      </c>
      <c r="C11" s="444" t="s">
        <v>204</v>
      </c>
      <c r="D11" s="88" t="s">
        <v>40</v>
      </c>
      <c r="E11" s="87" t="s">
        <v>420</v>
      </c>
      <c r="F11" s="97" t="s">
        <v>170</v>
      </c>
      <c r="G11" s="98" t="s">
        <v>25</v>
      </c>
      <c r="H11" s="99" t="s">
        <v>26</v>
      </c>
      <c r="I11" s="91" t="s">
        <v>422</v>
      </c>
      <c r="J11" s="87" t="s">
        <v>348</v>
      </c>
      <c r="K11" s="447" t="s">
        <v>186</v>
      </c>
      <c r="L11" s="443" t="s">
        <v>185</v>
      </c>
      <c r="M11" s="441" t="s">
        <v>29</v>
      </c>
      <c r="N11" s="454" t="s">
        <v>416</v>
      </c>
      <c r="O11" s="444" t="s">
        <v>536</v>
      </c>
      <c r="P11" s="456" t="s">
        <v>537</v>
      </c>
      <c r="Q11" s="469" t="s">
        <v>31</v>
      </c>
      <c r="R11" s="470">
        <v>45291</v>
      </c>
      <c r="S11" s="472" t="s">
        <v>251</v>
      </c>
      <c r="T11" s="472" t="s">
        <v>498</v>
      </c>
      <c r="U11" s="472" t="s">
        <v>170</v>
      </c>
    </row>
    <row r="12" spans="1:21" ht="91.5" customHeight="1" thickBot="1" x14ac:dyDescent="0.35">
      <c r="A12" s="457"/>
      <c r="B12" s="460"/>
      <c r="C12" s="430"/>
      <c r="D12" s="72" t="s">
        <v>206</v>
      </c>
      <c r="E12" s="101" t="s">
        <v>421</v>
      </c>
      <c r="F12" s="102" t="str">
        <f>F11</f>
        <v>Consiglio</v>
      </c>
      <c r="G12" s="98" t="s">
        <v>25</v>
      </c>
      <c r="H12" s="98" t="s">
        <v>26</v>
      </c>
      <c r="I12" s="101" t="s">
        <v>422</v>
      </c>
      <c r="J12" s="81" t="s">
        <v>380</v>
      </c>
      <c r="K12" s="433"/>
      <c r="L12" s="436"/>
      <c r="M12" s="446"/>
      <c r="N12" s="460"/>
      <c r="O12" s="445"/>
      <c r="P12" s="460"/>
      <c r="Q12" s="433"/>
      <c r="R12" s="471"/>
      <c r="S12" s="460"/>
      <c r="T12" s="460"/>
      <c r="U12" s="460"/>
    </row>
    <row r="13" spans="1:21" ht="117" customHeight="1" thickBot="1" x14ac:dyDescent="0.35">
      <c r="A13" s="458"/>
      <c r="B13" s="428">
        <v>4</v>
      </c>
      <c r="C13" s="428" t="s">
        <v>282</v>
      </c>
      <c r="D13" s="103" t="s">
        <v>41</v>
      </c>
      <c r="E13" s="87" t="s">
        <v>207</v>
      </c>
      <c r="F13" s="104" t="s">
        <v>170</v>
      </c>
      <c r="G13" s="105" t="s">
        <v>33</v>
      </c>
      <c r="H13" s="106" t="s">
        <v>26</v>
      </c>
      <c r="I13" s="69" t="s">
        <v>424</v>
      </c>
      <c r="J13" s="209" t="s">
        <v>425</v>
      </c>
      <c r="K13" s="448" t="s">
        <v>186</v>
      </c>
      <c r="L13" s="426" t="s">
        <v>187</v>
      </c>
      <c r="M13" s="427" t="s">
        <v>192</v>
      </c>
      <c r="N13" s="428" t="s">
        <v>540</v>
      </c>
      <c r="O13" s="475" t="s">
        <v>541</v>
      </c>
      <c r="P13" s="428" t="s">
        <v>542</v>
      </c>
      <c r="Q13" s="448" t="s">
        <v>31</v>
      </c>
      <c r="R13" s="466">
        <v>45291</v>
      </c>
      <c r="S13" s="479" t="s">
        <v>250</v>
      </c>
      <c r="T13" s="478" t="s">
        <v>498</v>
      </c>
      <c r="U13" s="428" t="s">
        <v>170</v>
      </c>
    </row>
    <row r="14" spans="1:21" ht="87" customHeight="1" thickBot="1" x14ac:dyDescent="0.35">
      <c r="A14" s="458"/>
      <c r="B14" s="428"/>
      <c r="C14" s="428"/>
      <c r="D14" s="107" t="s">
        <v>44</v>
      </c>
      <c r="E14" s="82" t="s">
        <v>538</v>
      </c>
      <c r="F14" s="81" t="s">
        <v>423</v>
      </c>
      <c r="G14" s="84" t="s">
        <v>33</v>
      </c>
      <c r="H14" s="108" t="s">
        <v>26</v>
      </c>
      <c r="I14" s="69" t="s">
        <v>424</v>
      </c>
      <c r="J14" s="111" t="s">
        <v>370</v>
      </c>
      <c r="K14" s="448"/>
      <c r="L14" s="426"/>
      <c r="M14" s="427"/>
      <c r="N14" s="428"/>
      <c r="O14" s="476"/>
      <c r="P14" s="428"/>
      <c r="Q14" s="448"/>
      <c r="R14" s="466"/>
      <c r="S14" s="479"/>
      <c r="T14" s="478"/>
      <c r="U14" s="428"/>
    </row>
    <row r="15" spans="1:21" ht="84.75" customHeight="1" x14ac:dyDescent="0.3">
      <c r="A15" s="458"/>
      <c r="B15" s="428"/>
      <c r="C15" s="428"/>
      <c r="D15" s="109" t="s">
        <v>45</v>
      </c>
      <c r="E15" s="81" t="s">
        <v>539</v>
      </c>
      <c r="F15" s="81" t="s">
        <v>24</v>
      </c>
      <c r="G15" s="84" t="s">
        <v>33</v>
      </c>
      <c r="H15" s="108" t="s">
        <v>26</v>
      </c>
      <c r="I15" s="69" t="s">
        <v>424</v>
      </c>
      <c r="J15" s="111" t="s">
        <v>297</v>
      </c>
      <c r="K15" s="448"/>
      <c r="L15" s="426"/>
      <c r="M15" s="427"/>
      <c r="N15" s="428"/>
      <c r="O15" s="477"/>
      <c r="P15" s="428"/>
      <c r="Q15" s="448"/>
      <c r="R15" s="466"/>
      <c r="S15" s="479"/>
      <c r="T15" s="478"/>
      <c r="U15" s="428"/>
    </row>
    <row r="16" spans="1:21" ht="39.9" customHeight="1" x14ac:dyDescent="0.3">
      <c r="A16" s="77"/>
      <c r="B16" s="76"/>
      <c r="C16" s="77"/>
      <c r="D16" s="76"/>
      <c r="E16" s="76"/>
      <c r="F16" s="76"/>
      <c r="I16" s="76"/>
      <c r="J16" s="79"/>
      <c r="K16" s="112"/>
      <c r="L16" s="113"/>
      <c r="M16" s="76" t="str">
        <f>CONCATENATE(Parametri!D109,Parametri!E109,Parametri!F109)</f>
        <v/>
      </c>
      <c r="N16" s="79"/>
      <c r="O16" s="79"/>
      <c r="P16" s="79"/>
      <c r="Q16" s="79"/>
      <c r="R16" s="79"/>
      <c r="S16" s="79"/>
      <c r="T16" s="79"/>
      <c r="U16" s="79"/>
    </row>
    <row r="17" spans="1:21" ht="39.9" customHeight="1" x14ac:dyDescent="0.3">
      <c r="A17" s="77"/>
      <c r="B17" s="76"/>
      <c r="C17" s="77"/>
      <c r="D17" s="76"/>
      <c r="E17" s="76"/>
      <c r="F17" s="76"/>
      <c r="I17" s="76"/>
      <c r="J17" s="79"/>
      <c r="K17" s="112"/>
      <c r="L17" s="113"/>
      <c r="M17" s="76" t="str">
        <f>CONCATENATE(Parametri!D110,Parametri!E110,Parametri!F110)</f>
        <v/>
      </c>
      <c r="N17" s="79"/>
      <c r="O17" s="79"/>
      <c r="P17" s="79"/>
      <c r="Q17" s="79"/>
      <c r="R17" s="79"/>
      <c r="S17" s="79"/>
      <c r="T17" s="79"/>
      <c r="U17" s="79"/>
    </row>
    <row r="18" spans="1:21" ht="39.9" customHeight="1" x14ac:dyDescent="0.3">
      <c r="A18" s="77"/>
      <c r="B18" s="76"/>
      <c r="C18" s="77"/>
      <c r="D18" s="76"/>
      <c r="E18" s="76"/>
      <c r="F18" s="76"/>
      <c r="I18" s="76"/>
      <c r="J18" s="79"/>
      <c r="K18" s="112"/>
      <c r="L18" s="113"/>
      <c r="M18" s="76" t="str">
        <f>CONCATENATE(Parametri!D111,Parametri!E111,Parametri!F111)</f>
        <v/>
      </c>
      <c r="N18" s="79"/>
      <c r="O18" s="79"/>
      <c r="P18" s="79"/>
      <c r="Q18" s="79"/>
      <c r="R18" s="79"/>
      <c r="S18" s="79"/>
      <c r="T18" s="79"/>
      <c r="U18" s="79"/>
    </row>
    <row r="19" spans="1:21" ht="39.9" customHeight="1" x14ac:dyDescent="0.3">
      <c r="A19" s="77"/>
      <c r="B19" s="76"/>
      <c r="C19" s="77"/>
      <c r="D19" s="76"/>
      <c r="E19" s="76"/>
      <c r="F19" s="76"/>
      <c r="I19" s="76"/>
      <c r="J19" s="79"/>
      <c r="K19" s="112"/>
      <c r="L19" s="113"/>
      <c r="M19" s="76" t="str">
        <f>CONCATENATE(Parametri!D112,Parametri!E112,Parametri!F112)</f>
        <v/>
      </c>
      <c r="N19" s="79"/>
      <c r="O19" s="79"/>
      <c r="P19" s="79"/>
      <c r="Q19" s="79"/>
      <c r="R19" s="79"/>
      <c r="S19" s="79"/>
      <c r="T19" s="79"/>
      <c r="U19" s="79"/>
    </row>
    <row r="20" spans="1:21" ht="39.9" customHeight="1" x14ac:dyDescent="0.3">
      <c r="A20" s="77"/>
      <c r="B20" s="76"/>
      <c r="C20" s="77"/>
      <c r="D20" s="76"/>
      <c r="E20" s="76"/>
      <c r="F20" s="76"/>
      <c r="I20" s="76"/>
      <c r="J20" s="79"/>
      <c r="K20" s="112"/>
      <c r="L20" s="113"/>
      <c r="M20" s="76" t="str">
        <f>CONCATENATE(Parametri!D113,Parametri!E113,Parametri!F113)</f>
        <v/>
      </c>
      <c r="N20" s="79"/>
      <c r="O20" s="79"/>
      <c r="P20" s="79"/>
      <c r="Q20" s="79"/>
      <c r="R20" s="79"/>
      <c r="S20" s="79"/>
      <c r="T20" s="79"/>
      <c r="U20" s="79"/>
    </row>
    <row r="21" spans="1:21" ht="39.9" customHeight="1" x14ac:dyDescent="0.3">
      <c r="A21" s="77"/>
      <c r="B21" s="76"/>
      <c r="C21" s="77"/>
      <c r="D21" s="76"/>
      <c r="E21" s="76"/>
      <c r="F21" s="76"/>
      <c r="I21" s="76"/>
      <c r="J21" s="79"/>
      <c r="K21" s="112"/>
      <c r="L21" s="113"/>
      <c r="M21" s="76" t="str">
        <f>CONCATENATE(Parametri!D114,Parametri!E114,Parametri!F114)</f>
        <v/>
      </c>
      <c r="N21" s="79"/>
      <c r="O21" s="79"/>
      <c r="P21" s="79"/>
      <c r="Q21" s="79"/>
      <c r="R21" s="79"/>
      <c r="S21" s="79"/>
      <c r="T21" s="79"/>
      <c r="U21" s="79"/>
    </row>
    <row r="22" spans="1:21" ht="39.9" customHeight="1" x14ac:dyDescent="0.3">
      <c r="A22" s="77"/>
      <c r="B22" s="76"/>
      <c r="C22" s="77"/>
      <c r="D22" s="76"/>
      <c r="E22" s="76"/>
      <c r="F22" s="76"/>
      <c r="I22" s="76"/>
      <c r="J22" s="79"/>
      <c r="K22" s="112"/>
      <c r="L22" s="113"/>
      <c r="M22" s="76" t="str">
        <f>CONCATENATE(Parametri!D115,Parametri!E115,Parametri!F115)</f>
        <v/>
      </c>
      <c r="N22" s="79"/>
      <c r="O22" s="79"/>
      <c r="P22" s="79"/>
      <c r="Q22" s="79"/>
      <c r="R22" s="79"/>
      <c r="S22" s="79"/>
      <c r="T22" s="79"/>
      <c r="U22" s="79"/>
    </row>
    <row r="23" spans="1:21" ht="39.9" customHeight="1" x14ac:dyDescent="0.3">
      <c r="A23" s="77"/>
      <c r="B23" s="76"/>
      <c r="C23" s="77"/>
      <c r="D23" s="76"/>
      <c r="E23" s="76"/>
      <c r="F23" s="76"/>
      <c r="J23" s="79"/>
      <c r="K23" s="112"/>
      <c r="L23" s="113"/>
      <c r="M23" s="76" t="str">
        <f>CONCATENATE(Parametri!D116,Parametri!E116,Parametri!F116)</f>
        <v/>
      </c>
      <c r="N23" s="79"/>
      <c r="O23" s="79"/>
      <c r="P23" s="79"/>
      <c r="Q23" s="79"/>
      <c r="R23" s="79"/>
      <c r="S23" s="79"/>
      <c r="T23" s="79"/>
      <c r="U23" s="79"/>
    </row>
    <row r="24" spans="1:21" ht="39.9" customHeight="1" x14ac:dyDescent="0.3">
      <c r="A24" s="77"/>
      <c r="B24" s="76"/>
      <c r="C24" s="77"/>
      <c r="D24" s="76"/>
      <c r="E24" s="76"/>
      <c r="F24" s="76"/>
      <c r="I24" s="76"/>
      <c r="J24" s="79"/>
      <c r="K24" s="112"/>
      <c r="L24" s="113"/>
      <c r="M24" s="76" t="str">
        <f>CONCATENATE(Parametri!D117,Parametri!E117,Parametri!F117)</f>
        <v/>
      </c>
      <c r="N24" s="79"/>
      <c r="O24" s="79"/>
      <c r="P24" s="79"/>
      <c r="Q24" s="79"/>
      <c r="R24" s="79"/>
      <c r="S24" s="79"/>
      <c r="T24" s="79"/>
      <c r="U24" s="79"/>
    </row>
    <row r="25" spans="1:21" ht="39.9" customHeight="1" x14ac:dyDescent="0.3">
      <c r="A25" s="77"/>
      <c r="B25" s="76"/>
      <c r="C25" s="77"/>
      <c r="D25" s="76"/>
      <c r="E25" s="76"/>
      <c r="F25" s="76"/>
      <c r="I25" s="76"/>
      <c r="J25" s="79"/>
      <c r="K25" s="112"/>
      <c r="L25" s="113"/>
      <c r="M25" s="76" t="str">
        <f>CONCATENATE(Parametri!D118,Parametri!E118,Parametri!F118)</f>
        <v/>
      </c>
      <c r="N25" s="79"/>
      <c r="O25" s="79"/>
      <c r="P25" s="79"/>
      <c r="Q25" s="79"/>
      <c r="R25" s="79"/>
      <c r="S25" s="79"/>
      <c r="T25" s="79"/>
      <c r="U25" s="79"/>
    </row>
    <row r="26" spans="1:21" ht="39.9" customHeight="1" x14ac:dyDescent="0.3">
      <c r="A26" s="77"/>
      <c r="B26" s="76"/>
      <c r="C26" s="77"/>
      <c r="D26" s="76"/>
      <c r="E26" s="76"/>
      <c r="F26" s="76"/>
      <c r="I26" s="76"/>
      <c r="J26" s="79"/>
      <c r="K26" s="112"/>
      <c r="L26" s="113"/>
      <c r="M26" s="76" t="str">
        <f>CONCATENATE(Parametri!D119,Parametri!E119,Parametri!F119)</f>
        <v/>
      </c>
      <c r="N26" s="79"/>
      <c r="O26" s="79"/>
      <c r="P26" s="79"/>
      <c r="Q26" s="79"/>
      <c r="R26" s="79"/>
      <c r="S26" s="79"/>
      <c r="T26" s="79"/>
      <c r="U26" s="79"/>
    </row>
    <row r="27" spans="1:21" ht="39.9" customHeight="1" x14ac:dyDescent="0.3">
      <c r="A27" s="77"/>
      <c r="B27" s="76"/>
      <c r="C27" s="77"/>
      <c r="D27" s="76"/>
      <c r="E27" s="76"/>
      <c r="F27" s="76"/>
      <c r="I27" s="76"/>
      <c r="J27" s="79"/>
      <c r="K27" s="112"/>
      <c r="L27" s="113"/>
      <c r="M27" s="76" t="str">
        <f>CONCATENATE(Parametri!D120,Parametri!E120,Parametri!F120)</f>
        <v/>
      </c>
      <c r="N27" s="79"/>
      <c r="O27" s="79"/>
      <c r="P27" s="79"/>
      <c r="Q27" s="79"/>
      <c r="R27" s="79"/>
      <c r="S27" s="79"/>
      <c r="T27" s="79"/>
      <c r="U27" s="79"/>
    </row>
    <row r="28" spans="1:21" ht="39.9" customHeight="1" x14ac:dyDescent="0.3">
      <c r="A28" s="77"/>
      <c r="B28" s="76"/>
      <c r="C28" s="77"/>
      <c r="D28" s="76"/>
      <c r="E28" s="76"/>
      <c r="F28" s="76"/>
      <c r="I28" s="76"/>
      <c r="J28" s="79"/>
      <c r="K28" s="112"/>
      <c r="L28" s="113"/>
      <c r="M28" s="76" t="str">
        <f>CONCATENATE(Parametri!D121,Parametri!E121,Parametri!F121)</f>
        <v/>
      </c>
      <c r="N28" s="79"/>
      <c r="O28" s="79"/>
      <c r="P28" s="79"/>
      <c r="Q28" s="79"/>
      <c r="R28" s="79"/>
      <c r="S28" s="79"/>
      <c r="T28" s="79"/>
      <c r="U28" s="79"/>
    </row>
    <row r="29" spans="1:21" ht="39.9" customHeight="1" x14ac:dyDescent="0.3">
      <c r="A29" s="77"/>
      <c r="B29" s="76"/>
      <c r="C29" s="77"/>
      <c r="D29" s="76"/>
      <c r="E29" s="76"/>
      <c r="F29" s="76"/>
      <c r="I29" s="76"/>
      <c r="J29" s="79"/>
      <c r="K29" s="112"/>
      <c r="L29" s="113"/>
      <c r="M29" s="76" t="str">
        <f>CONCATENATE(Parametri!D122,Parametri!E122,Parametri!F122)</f>
        <v/>
      </c>
      <c r="N29" s="79"/>
      <c r="O29" s="79"/>
      <c r="P29" s="79"/>
      <c r="Q29" s="79"/>
      <c r="R29" s="79"/>
      <c r="S29" s="79"/>
      <c r="T29" s="79"/>
      <c r="U29" s="79"/>
    </row>
    <row r="30" spans="1:21" ht="39.9" customHeight="1" x14ac:dyDescent="0.3">
      <c r="A30" s="77"/>
      <c r="B30" s="76"/>
      <c r="C30" s="77"/>
      <c r="D30" s="76"/>
      <c r="E30" s="76"/>
      <c r="F30" s="76"/>
      <c r="I30" s="76"/>
      <c r="J30" s="79"/>
      <c r="K30" s="112"/>
      <c r="L30" s="113"/>
      <c r="M30" s="76" t="str">
        <f>CONCATENATE(Parametri!D123,Parametri!E123,Parametri!F123)</f>
        <v/>
      </c>
      <c r="N30" s="79"/>
      <c r="O30" s="79"/>
      <c r="P30" s="79"/>
      <c r="Q30" s="79"/>
      <c r="R30" s="79"/>
      <c r="S30" s="79"/>
      <c r="T30" s="79"/>
      <c r="U30" s="79"/>
    </row>
    <row r="31" spans="1:21" ht="39.9" customHeight="1" x14ac:dyDescent="0.3">
      <c r="A31" s="77"/>
      <c r="B31" s="76"/>
      <c r="C31" s="77"/>
      <c r="D31" s="76"/>
      <c r="E31" s="76"/>
      <c r="F31" s="76"/>
      <c r="I31" s="76"/>
      <c r="J31" s="79"/>
      <c r="K31" s="112"/>
      <c r="L31" s="113"/>
      <c r="M31" s="76" t="str">
        <f>CONCATENATE(Parametri!D124,Parametri!E124,Parametri!F124)</f>
        <v/>
      </c>
      <c r="N31" s="79"/>
      <c r="O31" s="79"/>
      <c r="P31" s="79"/>
      <c r="Q31" s="79"/>
      <c r="R31" s="79"/>
      <c r="S31" s="79"/>
      <c r="T31" s="79"/>
      <c r="U31" s="79"/>
    </row>
    <row r="32" spans="1:21" ht="39.9" customHeight="1" x14ac:dyDescent="0.3">
      <c r="A32" s="77"/>
      <c r="B32" s="76"/>
      <c r="C32" s="77"/>
      <c r="D32" s="76"/>
      <c r="E32" s="76"/>
      <c r="F32" s="77"/>
      <c r="I32" s="76"/>
      <c r="J32" s="79"/>
      <c r="K32" s="112"/>
      <c r="L32" s="113"/>
      <c r="M32" s="76" t="str">
        <f>CONCATENATE(Parametri!D125,Parametri!E125,Parametri!F125)</f>
        <v/>
      </c>
      <c r="N32" s="79"/>
      <c r="O32" s="79"/>
      <c r="P32" s="79"/>
      <c r="Q32" s="79"/>
      <c r="R32" s="79"/>
      <c r="S32" s="79"/>
      <c r="T32" s="79"/>
      <c r="U32" s="79"/>
    </row>
    <row r="33" spans="1:21" ht="39.9" customHeight="1" x14ac:dyDescent="0.3">
      <c r="A33" s="77"/>
      <c r="B33" s="76"/>
      <c r="C33" s="77"/>
      <c r="D33" s="76"/>
      <c r="E33" s="76"/>
      <c r="F33" s="77"/>
      <c r="J33" s="79"/>
      <c r="K33" s="112"/>
      <c r="L33" s="113"/>
      <c r="M33" s="76" t="str">
        <f>CONCATENATE(Parametri!D126,Parametri!E126,Parametri!F126)</f>
        <v/>
      </c>
      <c r="N33" s="79"/>
      <c r="O33" s="79"/>
      <c r="P33" s="79"/>
      <c r="Q33" s="79"/>
      <c r="R33" s="79"/>
      <c r="S33" s="79"/>
      <c r="T33" s="79"/>
      <c r="U33" s="79"/>
    </row>
    <row r="34" spans="1:21" x14ac:dyDescent="0.3">
      <c r="J34" s="79"/>
      <c r="K34" s="79"/>
      <c r="L34" s="114"/>
      <c r="M34" s="79"/>
      <c r="N34" s="79"/>
      <c r="O34" s="79"/>
      <c r="P34" s="79"/>
      <c r="Q34" s="79"/>
      <c r="R34" s="79"/>
      <c r="S34" s="79"/>
      <c r="T34" s="79"/>
      <c r="U34" s="79"/>
    </row>
    <row r="35" spans="1:21" x14ac:dyDescent="0.3">
      <c r="A35" s="115"/>
      <c r="B35" s="422" t="s">
        <v>289</v>
      </c>
      <c r="C35" s="422"/>
      <c r="J35" s="79"/>
      <c r="K35" s="79"/>
      <c r="L35" s="114"/>
      <c r="M35" s="79"/>
      <c r="N35" s="79"/>
      <c r="O35" s="79"/>
      <c r="P35" s="79"/>
      <c r="Q35" s="79"/>
      <c r="R35" s="79"/>
      <c r="S35" s="79"/>
      <c r="T35" s="79"/>
      <c r="U35" s="79"/>
    </row>
    <row r="36" spans="1:21" x14ac:dyDescent="0.3">
      <c r="A36" s="116" t="s">
        <v>46</v>
      </c>
      <c r="B36" s="423" t="s">
        <v>47</v>
      </c>
      <c r="C36" s="423"/>
      <c r="J36" s="79"/>
      <c r="K36" s="79"/>
      <c r="L36" s="114"/>
      <c r="M36" s="79"/>
      <c r="N36" s="79"/>
      <c r="O36" s="79"/>
      <c r="P36" s="79"/>
      <c r="Q36" s="79"/>
      <c r="R36" s="79"/>
      <c r="S36" s="79"/>
      <c r="T36" s="79"/>
      <c r="U36" s="79"/>
    </row>
    <row r="37" spans="1:21" ht="15.6" x14ac:dyDescent="0.3">
      <c r="A37" s="116" t="s">
        <v>48</v>
      </c>
      <c r="B37" s="380" t="s">
        <v>49</v>
      </c>
      <c r="C37" s="380"/>
      <c r="J37" s="79"/>
      <c r="K37" s="79"/>
      <c r="L37" s="114"/>
      <c r="M37" s="79"/>
      <c r="N37" s="79"/>
      <c r="O37" s="79"/>
      <c r="P37" s="79"/>
      <c r="Q37" s="79"/>
      <c r="R37" s="79"/>
      <c r="S37" s="79"/>
      <c r="T37" s="79"/>
      <c r="U37" s="79"/>
    </row>
    <row r="38" spans="1:21" x14ac:dyDescent="0.3">
      <c r="J38" s="79"/>
      <c r="K38" s="79"/>
      <c r="L38" s="114"/>
      <c r="M38" s="79"/>
      <c r="N38" s="79"/>
      <c r="O38" s="79"/>
      <c r="P38" s="79"/>
      <c r="Q38" s="79"/>
      <c r="R38" s="79"/>
      <c r="S38" s="79"/>
      <c r="T38" s="79"/>
      <c r="U38" s="79"/>
    </row>
    <row r="39" spans="1:21" x14ac:dyDescent="0.3">
      <c r="J39" s="79"/>
      <c r="K39" s="79"/>
      <c r="L39" s="114"/>
      <c r="M39" s="79"/>
      <c r="N39" s="79"/>
      <c r="O39" s="79"/>
      <c r="P39" s="79"/>
      <c r="Q39" s="79"/>
      <c r="R39" s="79"/>
      <c r="S39" s="79"/>
      <c r="T39" s="79"/>
      <c r="U39" s="79"/>
    </row>
    <row r="40" spans="1:21" x14ac:dyDescent="0.3">
      <c r="J40" s="79"/>
      <c r="K40" s="79"/>
      <c r="L40" s="114"/>
      <c r="M40" s="79"/>
      <c r="N40" s="79"/>
      <c r="O40" s="79"/>
      <c r="P40" s="79"/>
      <c r="Q40" s="79"/>
      <c r="R40" s="79"/>
      <c r="S40" s="79"/>
      <c r="T40" s="79"/>
      <c r="U40" s="79"/>
    </row>
    <row r="41" spans="1:21" x14ac:dyDescent="0.3">
      <c r="J41" s="79"/>
      <c r="K41" s="79"/>
      <c r="L41" s="114"/>
      <c r="M41" s="79"/>
      <c r="N41" s="79"/>
      <c r="O41" s="79"/>
      <c r="P41" s="79"/>
      <c r="Q41" s="79"/>
      <c r="R41" s="79"/>
      <c r="S41" s="79"/>
      <c r="T41" s="79"/>
      <c r="U41" s="79"/>
    </row>
    <row r="42" spans="1:21" x14ac:dyDescent="0.3">
      <c r="J42" s="79"/>
      <c r="K42" s="79"/>
      <c r="L42" s="114"/>
      <c r="M42" s="79"/>
      <c r="N42" s="79"/>
      <c r="O42" s="79"/>
      <c r="P42" s="79"/>
      <c r="Q42" s="79"/>
      <c r="R42" s="79"/>
      <c r="S42" s="79"/>
      <c r="T42" s="79"/>
      <c r="U42" s="79"/>
    </row>
    <row r="43" spans="1:21" x14ac:dyDescent="0.3">
      <c r="J43" s="79"/>
      <c r="K43" s="79"/>
      <c r="L43" s="114"/>
      <c r="M43" s="79"/>
      <c r="N43" s="79"/>
      <c r="O43" s="79"/>
      <c r="P43" s="79"/>
      <c r="Q43" s="79"/>
      <c r="R43" s="79"/>
      <c r="S43" s="79"/>
      <c r="T43" s="79"/>
      <c r="U43" s="79"/>
    </row>
    <row r="44" spans="1:21" x14ac:dyDescent="0.3">
      <c r="J44" s="79"/>
      <c r="K44" s="79"/>
      <c r="L44" s="114"/>
      <c r="M44" s="79"/>
      <c r="N44" s="79"/>
      <c r="O44" s="79"/>
      <c r="P44" s="79"/>
      <c r="Q44" s="79"/>
      <c r="R44" s="79"/>
      <c r="S44" s="79"/>
      <c r="T44" s="79"/>
      <c r="U44" s="79"/>
    </row>
    <row r="45" spans="1:21" x14ac:dyDescent="0.3">
      <c r="J45" s="79"/>
      <c r="K45" s="79"/>
      <c r="L45" s="114"/>
      <c r="M45" s="79"/>
      <c r="N45" s="79"/>
      <c r="O45" s="79"/>
      <c r="P45" s="79"/>
      <c r="Q45" s="79"/>
      <c r="R45" s="79"/>
      <c r="S45" s="79"/>
      <c r="T45" s="79"/>
      <c r="U45" s="79"/>
    </row>
    <row r="46" spans="1:21" x14ac:dyDescent="0.3">
      <c r="J46" s="79"/>
      <c r="K46" s="79"/>
      <c r="L46" s="114"/>
      <c r="M46" s="79"/>
      <c r="N46" s="79"/>
      <c r="O46" s="79"/>
      <c r="P46" s="79"/>
      <c r="Q46" s="79"/>
      <c r="R46" s="79"/>
      <c r="S46" s="79"/>
      <c r="T46" s="79"/>
      <c r="U46" s="79"/>
    </row>
    <row r="47" spans="1:21" x14ac:dyDescent="0.3">
      <c r="J47" s="79"/>
      <c r="K47" s="79"/>
      <c r="L47" s="114"/>
      <c r="M47" s="79"/>
      <c r="N47" s="79"/>
      <c r="O47" s="79"/>
      <c r="P47" s="79"/>
      <c r="Q47" s="79"/>
      <c r="R47" s="79"/>
      <c r="S47" s="79"/>
      <c r="T47" s="79"/>
      <c r="U47" s="79"/>
    </row>
    <row r="48" spans="1:21" x14ac:dyDescent="0.3">
      <c r="J48" s="79"/>
      <c r="K48" s="79"/>
      <c r="L48" s="114"/>
      <c r="M48" s="79"/>
      <c r="N48" s="79"/>
      <c r="O48" s="79"/>
      <c r="P48" s="79"/>
      <c r="Q48" s="79"/>
      <c r="R48" s="79"/>
      <c r="S48" s="79"/>
      <c r="T48" s="79"/>
      <c r="U48" s="79"/>
    </row>
    <row r="49" spans="10:21" x14ac:dyDescent="0.3">
      <c r="J49" s="79"/>
      <c r="K49" s="79"/>
      <c r="L49" s="114"/>
      <c r="M49" s="79"/>
      <c r="N49" s="79"/>
      <c r="O49" s="79"/>
      <c r="P49" s="79"/>
      <c r="Q49" s="79"/>
      <c r="R49" s="79"/>
      <c r="S49" s="79"/>
      <c r="T49" s="79"/>
      <c r="U49" s="79"/>
    </row>
    <row r="50" spans="10:21" x14ac:dyDescent="0.3">
      <c r="J50" s="79"/>
      <c r="K50" s="79"/>
      <c r="L50" s="114"/>
      <c r="M50" s="79"/>
      <c r="N50" s="79"/>
      <c r="O50" s="79"/>
      <c r="P50" s="79"/>
      <c r="Q50" s="79"/>
      <c r="R50" s="79"/>
      <c r="S50" s="79"/>
      <c r="T50" s="79"/>
      <c r="U50" s="79"/>
    </row>
    <row r="51" spans="10:21" x14ac:dyDescent="0.3">
      <c r="J51" s="79"/>
      <c r="K51" s="79"/>
      <c r="L51" s="114"/>
      <c r="M51" s="79"/>
      <c r="N51" s="79"/>
      <c r="O51" s="79"/>
      <c r="P51" s="79"/>
      <c r="Q51" s="79"/>
      <c r="R51" s="79"/>
      <c r="S51" s="79"/>
      <c r="T51" s="79"/>
      <c r="U51" s="79"/>
    </row>
    <row r="52" spans="10:21" x14ac:dyDescent="0.3">
      <c r="J52" s="79"/>
      <c r="K52" s="79"/>
      <c r="L52" s="114"/>
      <c r="M52" s="79"/>
      <c r="N52" s="79"/>
      <c r="O52" s="79"/>
      <c r="P52" s="79"/>
      <c r="Q52" s="79"/>
      <c r="R52" s="79"/>
      <c r="S52" s="79"/>
      <c r="T52" s="79"/>
      <c r="U52" s="79"/>
    </row>
    <row r="53" spans="10:21" x14ac:dyDescent="0.3">
      <c r="J53" s="79"/>
      <c r="K53" s="79"/>
      <c r="L53" s="114"/>
      <c r="M53" s="79"/>
      <c r="N53" s="79"/>
      <c r="O53" s="79"/>
      <c r="P53" s="79"/>
      <c r="Q53" s="79"/>
      <c r="R53" s="79"/>
      <c r="S53" s="79"/>
      <c r="T53" s="79"/>
      <c r="U53" s="79"/>
    </row>
    <row r="54" spans="10:21" x14ac:dyDescent="0.3">
      <c r="J54" s="79"/>
      <c r="K54" s="79"/>
      <c r="L54" s="114"/>
      <c r="M54" s="79"/>
      <c r="N54" s="79"/>
      <c r="O54" s="79"/>
      <c r="P54" s="79"/>
      <c r="Q54" s="79"/>
      <c r="R54" s="79"/>
      <c r="S54" s="79"/>
      <c r="T54" s="79"/>
      <c r="U54" s="79"/>
    </row>
    <row r="55" spans="10:21" x14ac:dyDescent="0.3">
      <c r="J55" s="79"/>
      <c r="K55" s="79"/>
      <c r="L55" s="114"/>
      <c r="M55" s="79"/>
      <c r="N55" s="79"/>
      <c r="O55" s="79"/>
      <c r="P55" s="79"/>
      <c r="Q55" s="79"/>
      <c r="R55" s="79"/>
      <c r="S55" s="79"/>
      <c r="T55" s="79"/>
      <c r="U55" s="79"/>
    </row>
    <row r="56" spans="10:21" x14ac:dyDescent="0.3">
      <c r="J56" s="79"/>
      <c r="K56" s="79"/>
      <c r="L56" s="114"/>
      <c r="M56" s="79"/>
      <c r="N56" s="79"/>
      <c r="O56" s="79"/>
      <c r="P56" s="79"/>
      <c r="Q56" s="79"/>
      <c r="R56" s="79"/>
      <c r="S56" s="79"/>
      <c r="T56" s="79"/>
      <c r="U56" s="79"/>
    </row>
    <row r="57" spans="10:21" x14ac:dyDescent="0.3">
      <c r="J57" s="79"/>
      <c r="K57" s="79"/>
      <c r="L57" s="114"/>
      <c r="M57" s="79"/>
      <c r="N57" s="79"/>
      <c r="O57" s="79"/>
      <c r="P57" s="79"/>
      <c r="Q57" s="79"/>
      <c r="R57" s="79"/>
      <c r="S57" s="79"/>
      <c r="T57" s="79"/>
      <c r="U57" s="79"/>
    </row>
    <row r="58" spans="10:21" x14ac:dyDescent="0.3">
      <c r="J58" s="79"/>
      <c r="K58" s="79"/>
      <c r="L58" s="114"/>
      <c r="M58" s="79"/>
      <c r="N58" s="79"/>
      <c r="O58" s="79"/>
      <c r="P58" s="79"/>
      <c r="Q58" s="79"/>
      <c r="R58" s="79"/>
      <c r="S58" s="79"/>
      <c r="T58" s="79"/>
      <c r="U58" s="79"/>
    </row>
    <row r="59" spans="10:21" x14ac:dyDescent="0.3">
      <c r="J59" s="79"/>
      <c r="K59" s="79"/>
      <c r="L59" s="114"/>
      <c r="M59" s="79"/>
      <c r="N59" s="79"/>
      <c r="O59" s="79"/>
      <c r="P59" s="79"/>
      <c r="Q59" s="79"/>
      <c r="R59" s="79"/>
      <c r="S59" s="79"/>
      <c r="T59" s="79"/>
      <c r="U59" s="79"/>
    </row>
    <row r="60" spans="10:21" x14ac:dyDescent="0.3">
      <c r="J60" s="79"/>
      <c r="K60" s="79"/>
      <c r="L60" s="114"/>
      <c r="M60" s="79"/>
      <c r="N60" s="79"/>
      <c r="O60" s="79"/>
      <c r="P60" s="79"/>
      <c r="Q60" s="79"/>
      <c r="R60" s="79"/>
      <c r="S60" s="79"/>
      <c r="T60" s="79"/>
      <c r="U60" s="79"/>
    </row>
    <row r="61" spans="10:21" x14ac:dyDescent="0.3">
      <c r="J61" s="79"/>
      <c r="K61" s="79"/>
      <c r="L61" s="114"/>
      <c r="M61" s="79"/>
      <c r="N61" s="79"/>
      <c r="O61" s="79"/>
      <c r="P61" s="79"/>
      <c r="Q61" s="79"/>
      <c r="R61" s="79"/>
      <c r="S61" s="79"/>
      <c r="T61" s="79"/>
      <c r="U61" s="79"/>
    </row>
    <row r="62" spans="10:21" x14ac:dyDescent="0.3">
      <c r="J62" s="79"/>
      <c r="K62" s="79"/>
      <c r="L62" s="114"/>
      <c r="M62" s="79"/>
      <c r="N62" s="79"/>
      <c r="O62" s="79"/>
      <c r="P62" s="79"/>
      <c r="Q62" s="79"/>
      <c r="R62" s="79"/>
      <c r="S62" s="79"/>
      <c r="T62" s="79"/>
      <c r="U62" s="79"/>
    </row>
    <row r="63" spans="10:21" x14ac:dyDescent="0.3">
      <c r="J63" s="79"/>
      <c r="K63" s="79"/>
      <c r="L63" s="114"/>
      <c r="M63" s="79"/>
      <c r="N63" s="79"/>
      <c r="O63" s="79"/>
      <c r="P63" s="79"/>
      <c r="Q63" s="79"/>
      <c r="R63" s="79"/>
      <c r="S63" s="79"/>
      <c r="T63" s="79"/>
      <c r="U63" s="79"/>
    </row>
    <row r="64" spans="10:21" x14ac:dyDescent="0.3">
      <c r="J64" s="79"/>
      <c r="K64" s="79"/>
      <c r="L64" s="114"/>
      <c r="M64" s="79"/>
      <c r="N64" s="79"/>
      <c r="O64" s="79"/>
      <c r="P64" s="79"/>
      <c r="Q64" s="79"/>
      <c r="R64" s="79"/>
      <c r="S64" s="79"/>
      <c r="T64" s="79"/>
      <c r="U64" s="79"/>
    </row>
    <row r="65" spans="10:21" x14ac:dyDescent="0.3">
      <c r="J65" s="79"/>
      <c r="K65" s="79"/>
      <c r="L65" s="114"/>
      <c r="M65" s="79"/>
      <c r="N65" s="79"/>
      <c r="O65" s="79"/>
      <c r="P65" s="79"/>
      <c r="Q65" s="79"/>
      <c r="R65" s="79"/>
      <c r="S65" s="79"/>
      <c r="T65" s="79"/>
      <c r="U65" s="79"/>
    </row>
    <row r="66" spans="10:21" x14ac:dyDescent="0.3">
      <c r="J66" s="79"/>
      <c r="K66" s="79"/>
      <c r="L66" s="114"/>
      <c r="M66" s="79"/>
      <c r="N66" s="79"/>
      <c r="O66" s="79"/>
      <c r="P66" s="79"/>
      <c r="Q66" s="79"/>
      <c r="R66" s="79"/>
      <c r="S66" s="79"/>
      <c r="T66" s="79"/>
      <c r="U66" s="79"/>
    </row>
    <row r="67" spans="10:21" x14ac:dyDescent="0.3">
      <c r="J67" s="79"/>
      <c r="K67" s="79"/>
      <c r="L67" s="114"/>
      <c r="M67" s="79"/>
      <c r="N67" s="79"/>
      <c r="O67" s="79"/>
      <c r="P67" s="79"/>
      <c r="Q67" s="79"/>
      <c r="R67" s="79"/>
      <c r="S67" s="79"/>
      <c r="T67" s="79"/>
      <c r="U67" s="79"/>
    </row>
    <row r="68" spans="10:21" x14ac:dyDescent="0.3">
      <c r="J68" s="79"/>
      <c r="K68" s="79"/>
      <c r="L68" s="114"/>
      <c r="M68" s="79"/>
      <c r="N68" s="79"/>
      <c r="O68" s="79"/>
      <c r="P68" s="79"/>
      <c r="Q68" s="79"/>
      <c r="R68" s="79"/>
      <c r="S68" s="79"/>
      <c r="T68" s="79"/>
      <c r="U68" s="79"/>
    </row>
    <row r="69" spans="10:21" x14ac:dyDescent="0.3">
      <c r="J69" s="79"/>
      <c r="K69" s="79"/>
      <c r="L69" s="114"/>
      <c r="M69" s="79"/>
      <c r="N69" s="79"/>
      <c r="O69" s="79"/>
      <c r="P69" s="79"/>
      <c r="Q69" s="79"/>
      <c r="R69" s="79"/>
      <c r="S69" s="79"/>
      <c r="T69" s="79"/>
      <c r="U69" s="79"/>
    </row>
    <row r="70" spans="10:21" x14ac:dyDescent="0.3">
      <c r="J70" s="79"/>
      <c r="K70" s="79"/>
      <c r="L70" s="114"/>
      <c r="M70" s="79"/>
      <c r="N70" s="79"/>
      <c r="O70" s="79"/>
      <c r="P70" s="79"/>
      <c r="Q70" s="79"/>
      <c r="R70" s="79"/>
      <c r="S70" s="79"/>
      <c r="T70" s="79"/>
      <c r="U70" s="79"/>
    </row>
    <row r="71" spans="10:21" x14ac:dyDescent="0.3">
      <c r="J71" s="79"/>
      <c r="K71" s="79"/>
      <c r="L71" s="114"/>
      <c r="M71" s="79"/>
      <c r="N71" s="79"/>
      <c r="O71" s="79"/>
      <c r="P71" s="79"/>
      <c r="Q71" s="79"/>
      <c r="R71" s="79"/>
      <c r="S71" s="79"/>
      <c r="T71" s="79"/>
      <c r="U71" s="79"/>
    </row>
    <row r="72" spans="10:21" x14ac:dyDescent="0.3">
      <c r="J72" s="79"/>
      <c r="K72" s="79"/>
      <c r="L72" s="114"/>
      <c r="M72" s="79"/>
      <c r="N72" s="79"/>
      <c r="O72" s="79"/>
      <c r="P72" s="79"/>
      <c r="Q72" s="79"/>
      <c r="R72" s="79"/>
      <c r="S72" s="79"/>
      <c r="T72" s="79"/>
      <c r="U72" s="79"/>
    </row>
    <row r="73" spans="10:21" x14ac:dyDescent="0.3">
      <c r="J73" s="79"/>
      <c r="K73" s="79"/>
      <c r="L73" s="114"/>
      <c r="M73" s="79"/>
      <c r="N73" s="79"/>
      <c r="O73" s="79"/>
      <c r="P73" s="79"/>
      <c r="Q73" s="79"/>
      <c r="R73" s="79"/>
      <c r="S73" s="79"/>
      <c r="T73" s="79"/>
      <c r="U73" s="79"/>
    </row>
    <row r="74" spans="10:21" x14ac:dyDescent="0.3">
      <c r="J74" s="79"/>
      <c r="K74" s="79"/>
      <c r="L74" s="114"/>
      <c r="M74" s="79"/>
      <c r="N74" s="79"/>
      <c r="O74" s="79"/>
      <c r="P74" s="79"/>
      <c r="Q74" s="79"/>
      <c r="R74" s="79"/>
      <c r="S74" s="79"/>
      <c r="T74" s="79"/>
      <c r="U74" s="79"/>
    </row>
    <row r="75" spans="10:21" x14ac:dyDescent="0.3">
      <c r="J75" s="79"/>
      <c r="K75" s="79"/>
      <c r="L75" s="114"/>
      <c r="M75" s="79"/>
      <c r="N75" s="79"/>
      <c r="O75" s="79"/>
      <c r="P75" s="79"/>
      <c r="Q75" s="79"/>
      <c r="R75" s="79"/>
      <c r="S75" s="79"/>
      <c r="T75" s="79"/>
      <c r="U75" s="79"/>
    </row>
    <row r="76" spans="10:21" x14ac:dyDescent="0.3">
      <c r="J76" s="79"/>
      <c r="K76" s="79"/>
      <c r="L76" s="114"/>
      <c r="M76" s="79"/>
      <c r="N76" s="79"/>
      <c r="O76" s="79"/>
      <c r="P76" s="79"/>
      <c r="Q76" s="79"/>
      <c r="R76" s="79"/>
      <c r="S76" s="79"/>
      <c r="T76" s="79"/>
      <c r="U76" s="79"/>
    </row>
    <row r="77" spans="10:21" x14ac:dyDescent="0.3">
      <c r="J77" s="79"/>
      <c r="K77" s="79"/>
      <c r="L77" s="114"/>
      <c r="M77" s="79"/>
      <c r="N77" s="79"/>
      <c r="O77" s="79"/>
      <c r="P77" s="79"/>
      <c r="Q77" s="79"/>
      <c r="R77" s="79"/>
      <c r="S77" s="79"/>
      <c r="T77" s="79"/>
      <c r="U77" s="79"/>
    </row>
    <row r="78" spans="10:21" x14ac:dyDescent="0.3">
      <c r="J78" s="79"/>
      <c r="K78" s="79"/>
      <c r="L78" s="114"/>
      <c r="M78" s="79"/>
      <c r="N78" s="79"/>
      <c r="O78" s="79"/>
      <c r="P78" s="79"/>
      <c r="Q78" s="79"/>
      <c r="R78" s="79"/>
      <c r="S78" s="79"/>
      <c r="T78" s="79"/>
      <c r="U78" s="79"/>
    </row>
    <row r="79" spans="10:21" x14ac:dyDescent="0.3">
      <c r="J79" s="79"/>
      <c r="K79" s="79"/>
      <c r="L79" s="114"/>
      <c r="M79" s="79"/>
      <c r="N79" s="79"/>
      <c r="O79" s="79"/>
      <c r="P79" s="79"/>
      <c r="Q79" s="79"/>
      <c r="R79" s="79"/>
      <c r="S79" s="79"/>
      <c r="T79" s="79"/>
      <c r="U79" s="79"/>
    </row>
    <row r="80" spans="10:21" x14ac:dyDescent="0.3">
      <c r="J80" s="79"/>
      <c r="K80" s="79"/>
      <c r="L80" s="114"/>
      <c r="M80" s="79"/>
      <c r="N80" s="79"/>
      <c r="O80" s="79"/>
      <c r="P80" s="79"/>
      <c r="Q80" s="79"/>
      <c r="R80" s="79"/>
      <c r="S80" s="79"/>
      <c r="T80" s="79"/>
      <c r="U80" s="79"/>
    </row>
    <row r="81" spans="10:21" x14ac:dyDescent="0.3">
      <c r="J81" s="79"/>
      <c r="K81" s="79"/>
      <c r="L81" s="114"/>
      <c r="M81" s="79"/>
      <c r="N81" s="79"/>
      <c r="O81" s="79"/>
      <c r="P81" s="79"/>
      <c r="Q81" s="79"/>
      <c r="R81" s="79"/>
      <c r="S81" s="79"/>
      <c r="T81" s="79"/>
      <c r="U81" s="79"/>
    </row>
    <row r="82" spans="10:21" x14ac:dyDescent="0.3">
      <c r="J82" s="79"/>
      <c r="K82" s="79"/>
      <c r="L82" s="114"/>
      <c r="M82" s="79"/>
      <c r="N82" s="79"/>
      <c r="O82" s="79"/>
      <c r="P82" s="79"/>
      <c r="Q82" s="79"/>
      <c r="R82" s="79"/>
      <c r="S82" s="79"/>
      <c r="T82" s="79"/>
      <c r="U82" s="79"/>
    </row>
    <row r="83" spans="10:21" x14ac:dyDescent="0.3">
      <c r="J83" s="79"/>
      <c r="K83" s="79"/>
      <c r="L83" s="114"/>
      <c r="M83" s="79"/>
      <c r="N83" s="79"/>
      <c r="O83" s="79"/>
      <c r="P83" s="79"/>
      <c r="Q83" s="79"/>
      <c r="R83" s="79"/>
      <c r="S83" s="79"/>
      <c r="T83" s="79"/>
      <c r="U83" s="79"/>
    </row>
    <row r="84" spans="10:21" x14ac:dyDescent="0.3">
      <c r="J84" s="79"/>
      <c r="K84" s="79"/>
      <c r="L84" s="114"/>
      <c r="M84" s="79"/>
      <c r="N84" s="79"/>
      <c r="O84" s="79"/>
      <c r="P84" s="79"/>
      <c r="Q84" s="79"/>
      <c r="R84" s="79"/>
      <c r="S84" s="79"/>
      <c r="T84" s="79"/>
      <c r="U84" s="79"/>
    </row>
    <row r="85" spans="10:21" x14ac:dyDescent="0.3">
      <c r="J85" s="79"/>
      <c r="K85" s="79"/>
      <c r="L85" s="114"/>
      <c r="M85" s="79"/>
      <c r="N85" s="79"/>
      <c r="O85" s="79"/>
      <c r="P85" s="79"/>
      <c r="Q85" s="79"/>
      <c r="R85" s="79"/>
      <c r="S85" s="79"/>
      <c r="T85" s="79"/>
      <c r="U85" s="79"/>
    </row>
    <row r="86" spans="10:21" x14ac:dyDescent="0.3">
      <c r="J86" s="79"/>
      <c r="K86" s="79"/>
      <c r="L86" s="114"/>
      <c r="M86" s="79"/>
      <c r="N86" s="79"/>
      <c r="O86" s="79"/>
      <c r="P86" s="79"/>
      <c r="Q86" s="79"/>
      <c r="R86" s="79"/>
      <c r="S86" s="79"/>
      <c r="T86" s="79"/>
      <c r="U86" s="79"/>
    </row>
    <row r="87" spans="10:21" x14ac:dyDescent="0.3">
      <c r="J87" s="79"/>
      <c r="K87" s="79"/>
      <c r="L87" s="114"/>
      <c r="M87" s="79"/>
      <c r="N87" s="79"/>
      <c r="O87" s="79"/>
      <c r="P87" s="79"/>
      <c r="Q87" s="79"/>
      <c r="R87" s="79"/>
      <c r="S87" s="79"/>
      <c r="T87" s="79"/>
      <c r="U87" s="79"/>
    </row>
    <row r="88" spans="10:21" x14ac:dyDescent="0.3">
      <c r="J88" s="79"/>
      <c r="K88" s="79"/>
      <c r="L88" s="114"/>
      <c r="M88" s="79"/>
      <c r="N88" s="79"/>
      <c r="O88" s="79"/>
      <c r="P88" s="79"/>
      <c r="Q88" s="79"/>
      <c r="R88" s="79"/>
      <c r="S88" s="79"/>
      <c r="T88" s="79"/>
      <c r="U88" s="79"/>
    </row>
    <row r="89" spans="10:21" x14ac:dyDescent="0.3">
      <c r="J89" s="79"/>
      <c r="K89" s="79"/>
      <c r="L89" s="114"/>
      <c r="M89" s="79"/>
      <c r="N89" s="79"/>
      <c r="O89" s="79"/>
      <c r="P89" s="79"/>
      <c r="Q89" s="79"/>
      <c r="R89" s="79"/>
      <c r="S89" s="79"/>
      <c r="T89" s="79"/>
      <c r="U89" s="79"/>
    </row>
    <row r="90" spans="10:21" x14ac:dyDescent="0.3">
      <c r="J90" s="79"/>
      <c r="K90" s="79"/>
      <c r="L90" s="114"/>
      <c r="M90" s="79"/>
      <c r="N90" s="79"/>
      <c r="O90" s="79"/>
      <c r="P90" s="79"/>
      <c r="Q90" s="79"/>
      <c r="R90" s="79"/>
      <c r="S90" s="79"/>
      <c r="T90" s="79"/>
      <c r="U90" s="79"/>
    </row>
    <row r="91" spans="10:21" x14ac:dyDescent="0.3">
      <c r="J91" s="79"/>
      <c r="K91" s="79"/>
      <c r="L91" s="114"/>
      <c r="M91" s="79"/>
      <c r="N91" s="79"/>
      <c r="O91" s="79"/>
      <c r="P91" s="79"/>
      <c r="Q91" s="79"/>
      <c r="R91" s="79"/>
      <c r="S91" s="79"/>
      <c r="T91" s="79"/>
      <c r="U91" s="79"/>
    </row>
    <row r="92" spans="10:21" x14ac:dyDescent="0.3">
      <c r="J92" s="79"/>
      <c r="K92" s="79"/>
      <c r="L92" s="114"/>
      <c r="M92" s="79"/>
      <c r="N92" s="79"/>
      <c r="O92" s="79"/>
      <c r="P92" s="79"/>
      <c r="Q92" s="79"/>
      <c r="R92" s="79"/>
      <c r="S92" s="79"/>
      <c r="T92" s="79"/>
      <c r="U92" s="79"/>
    </row>
    <row r="93" spans="10:21" x14ac:dyDescent="0.3">
      <c r="J93" s="79"/>
      <c r="K93" s="79"/>
      <c r="L93" s="114"/>
      <c r="M93" s="79"/>
      <c r="N93" s="79"/>
      <c r="O93" s="79"/>
      <c r="P93" s="79"/>
      <c r="Q93" s="79"/>
      <c r="R93" s="79"/>
      <c r="S93" s="79"/>
      <c r="T93" s="79"/>
      <c r="U93" s="79"/>
    </row>
    <row r="94" spans="10:21" x14ac:dyDescent="0.3">
      <c r="J94" s="79"/>
      <c r="K94" s="79"/>
      <c r="L94" s="114"/>
      <c r="M94" s="79"/>
      <c r="N94" s="79"/>
      <c r="O94" s="79"/>
      <c r="P94" s="79"/>
      <c r="Q94" s="79"/>
      <c r="R94" s="79"/>
      <c r="S94" s="79"/>
      <c r="T94" s="79"/>
      <c r="U94" s="79"/>
    </row>
    <row r="95" spans="10:21" x14ac:dyDescent="0.3">
      <c r="J95" s="79"/>
      <c r="K95" s="79"/>
      <c r="L95" s="114"/>
      <c r="M95" s="79"/>
      <c r="N95" s="79"/>
      <c r="O95" s="79"/>
      <c r="P95" s="79"/>
      <c r="Q95" s="79"/>
      <c r="R95" s="79"/>
      <c r="S95" s="79"/>
      <c r="T95" s="79"/>
      <c r="U95" s="79"/>
    </row>
    <row r="96" spans="10:21" x14ac:dyDescent="0.3">
      <c r="J96" s="79"/>
      <c r="K96" s="79"/>
      <c r="L96" s="114"/>
      <c r="M96" s="79"/>
      <c r="N96" s="79"/>
      <c r="O96" s="79"/>
      <c r="P96" s="79"/>
      <c r="Q96" s="79"/>
      <c r="R96" s="79"/>
      <c r="S96" s="79"/>
      <c r="T96" s="79"/>
      <c r="U96" s="79"/>
    </row>
    <row r="97" spans="10:21" x14ac:dyDescent="0.3">
      <c r="J97" s="79"/>
      <c r="K97" s="79"/>
      <c r="L97" s="114"/>
      <c r="M97" s="79"/>
      <c r="N97" s="79"/>
      <c r="O97" s="79"/>
      <c r="P97" s="79"/>
      <c r="Q97" s="79"/>
      <c r="R97" s="79"/>
      <c r="S97" s="79"/>
      <c r="T97" s="79"/>
      <c r="U97" s="79"/>
    </row>
    <row r="98" spans="10:21" x14ac:dyDescent="0.3">
      <c r="J98" s="79"/>
      <c r="K98" s="79"/>
      <c r="L98" s="114"/>
      <c r="M98" s="79"/>
      <c r="N98" s="79"/>
      <c r="O98" s="79"/>
      <c r="P98" s="79"/>
      <c r="Q98" s="79"/>
      <c r="R98" s="79"/>
      <c r="S98" s="79"/>
      <c r="T98" s="79"/>
      <c r="U98" s="79"/>
    </row>
    <row r="99" spans="10:21" x14ac:dyDescent="0.3">
      <c r="J99" s="79"/>
      <c r="K99" s="79"/>
      <c r="L99" s="114"/>
      <c r="M99" s="79"/>
      <c r="N99" s="79"/>
      <c r="O99" s="79"/>
      <c r="P99" s="79"/>
      <c r="Q99" s="79"/>
      <c r="R99" s="79"/>
      <c r="S99" s="79"/>
      <c r="T99" s="79"/>
      <c r="U99" s="79"/>
    </row>
    <row r="100" spans="10:21" x14ac:dyDescent="0.3">
      <c r="J100" s="79"/>
      <c r="K100" s="79"/>
      <c r="L100" s="114"/>
      <c r="M100" s="79"/>
      <c r="N100" s="79"/>
      <c r="O100" s="79"/>
      <c r="P100" s="79"/>
      <c r="Q100" s="79"/>
      <c r="R100" s="79"/>
      <c r="S100" s="79"/>
      <c r="T100" s="79"/>
      <c r="U100" s="79"/>
    </row>
    <row r="101" spans="10:21" x14ac:dyDescent="0.3">
      <c r="J101" s="79"/>
      <c r="K101" s="79"/>
      <c r="L101" s="114"/>
      <c r="M101" s="79"/>
      <c r="N101" s="79"/>
      <c r="O101" s="79"/>
      <c r="P101" s="79"/>
      <c r="Q101" s="79"/>
      <c r="R101" s="79"/>
      <c r="S101" s="79"/>
      <c r="T101" s="79"/>
      <c r="U101" s="79"/>
    </row>
    <row r="102" spans="10:21" x14ac:dyDescent="0.3">
      <c r="J102" s="79"/>
      <c r="K102" s="79"/>
      <c r="L102" s="114"/>
      <c r="M102" s="79"/>
      <c r="N102" s="79"/>
      <c r="O102" s="79"/>
      <c r="P102" s="79"/>
      <c r="Q102" s="79"/>
      <c r="R102" s="79"/>
      <c r="S102" s="79"/>
      <c r="T102" s="79"/>
      <c r="U102" s="79"/>
    </row>
    <row r="103" spans="10:21" x14ac:dyDescent="0.3">
      <c r="J103" s="79"/>
      <c r="K103" s="79"/>
      <c r="L103" s="114"/>
      <c r="M103" s="79"/>
      <c r="N103" s="79"/>
      <c r="O103" s="79"/>
      <c r="P103" s="79"/>
      <c r="Q103" s="79"/>
      <c r="R103" s="79"/>
      <c r="S103" s="79"/>
      <c r="T103" s="79"/>
      <c r="U103" s="79"/>
    </row>
    <row r="104" spans="10:21" x14ac:dyDescent="0.3">
      <c r="J104" s="79"/>
      <c r="K104" s="79"/>
      <c r="L104" s="114"/>
      <c r="M104" s="79"/>
      <c r="N104" s="79"/>
      <c r="O104" s="79"/>
      <c r="P104" s="79"/>
      <c r="Q104" s="79"/>
      <c r="R104" s="79"/>
      <c r="S104" s="79"/>
      <c r="T104" s="79"/>
      <c r="U104" s="79"/>
    </row>
    <row r="105" spans="10:21" x14ac:dyDescent="0.3">
      <c r="J105" s="79"/>
      <c r="K105" s="79"/>
      <c r="L105" s="114"/>
      <c r="M105" s="79"/>
      <c r="N105" s="79"/>
      <c r="O105" s="79"/>
      <c r="P105" s="79"/>
      <c r="Q105" s="79"/>
      <c r="R105" s="79"/>
      <c r="S105" s="79"/>
      <c r="T105" s="79"/>
      <c r="U105" s="79"/>
    </row>
    <row r="106" spans="10:21" x14ac:dyDescent="0.3">
      <c r="J106" s="79"/>
      <c r="K106" s="79"/>
      <c r="L106" s="114"/>
      <c r="M106" s="79"/>
      <c r="N106" s="79"/>
      <c r="O106" s="79"/>
      <c r="P106" s="79"/>
      <c r="Q106" s="79"/>
      <c r="R106" s="79"/>
      <c r="S106" s="79"/>
      <c r="T106" s="79"/>
      <c r="U106" s="79"/>
    </row>
    <row r="107" spans="10:21" x14ac:dyDescent="0.3">
      <c r="J107" s="79"/>
      <c r="K107" s="79"/>
      <c r="L107" s="114"/>
      <c r="M107" s="79"/>
      <c r="N107" s="79"/>
      <c r="O107" s="79"/>
      <c r="P107" s="79"/>
      <c r="Q107" s="79"/>
      <c r="R107" s="79"/>
      <c r="S107" s="79"/>
      <c r="T107" s="79"/>
      <c r="U107" s="79"/>
    </row>
    <row r="108" spans="10:21" x14ac:dyDescent="0.3">
      <c r="J108" s="79"/>
      <c r="K108" s="79"/>
      <c r="L108" s="114"/>
      <c r="M108" s="79"/>
      <c r="N108" s="79"/>
      <c r="O108" s="79"/>
      <c r="P108" s="79"/>
      <c r="Q108" s="79"/>
      <c r="R108" s="79"/>
      <c r="S108" s="79"/>
      <c r="T108" s="79"/>
      <c r="U108" s="79"/>
    </row>
    <row r="109" spans="10:21" x14ac:dyDescent="0.3">
      <c r="J109" s="79"/>
      <c r="K109" s="79"/>
      <c r="L109" s="114"/>
      <c r="M109" s="79"/>
      <c r="N109" s="79"/>
      <c r="O109" s="79"/>
      <c r="P109" s="79"/>
      <c r="Q109" s="79"/>
      <c r="R109" s="79"/>
      <c r="S109" s="79"/>
      <c r="T109" s="79"/>
      <c r="U109" s="79"/>
    </row>
    <row r="110" spans="10:21" x14ac:dyDescent="0.3">
      <c r="J110" s="79"/>
      <c r="K110" s="79"/>
      <c r="L110" s="114"/>
      <c r="M110" s="79"/>
      <c r="N110" s="79"/>
      <c r="O110" s="79"/>
      <c r="P110" s="79"/>
      <c r="Q110" s="79"/>
      <c r="R110" s="79"/>
      <c r="S110" s="79"/>
      <c r="T110" s="79"/>
      <c r="U110" s="79"/>
    </row>
    <row r="111" spans="10:21" x14ac:dyDescent="0.3">
      <c r="J111" s="79"/>
      <c r="K111" s="79"/>
      <c r="L111" s="114"/>
      <c r="M111" s="79"/>
      <c r="N111" s="79"/>
      <c r="O111" s="79"/>
      <c r="P111" s="79"/>
      <c r="Q111" s="79"/>
      <c r="R111" s="79"/>
      <c r="S111" s="79"/>
      <c r="T111" s="79"/>
      <c r="U111" s="79"/>
    </row>
    <row r="112" spans="10:21" x14ac:dyDescent="0.3">
      <c r="J112" s="79"/>
      <c r="K112" s="79"/>
      <c r="L112" s="114"/>
      <c r="M112" s="79"/>
      <c r="N112" s="79"/>
      <c r="O112" s="79"/>
      <c r="P112" s="79"/>
      <c r="Q112" s="79"/>
      <c r="R112" s="79"/>
      <c r="S112" s="79"/>
      <c r="T112" s="79"/>
      <c r="U112" s="79"/>
    </row>
    <row r="113" spans="10:21" x14ac:dyDescent="0.3">
      <c r="J113" s="79"/>
      <c r="K113" s="79"/>
      <c r="L113" s="114"/>
      <c r="M113" s="79"/>
      <c r="N113" s="79"/>
      <c r="O113" s="79"/>
      <c r="P113" s="79"/>
      <c r="Q113" s="79"/>
      <c r="R113" s="79"/>
      <c r="S113" s="79"/>
      <c r="T113" s="79"/>
      <c r="U113" s="79"/>
    </row>
    <row r="114" spans="10:21" x14ac:dyDescent="0.3">
      <c r="J114" s="79"/>
      <c r="K114" s="79"/>
      <c r="L114" s="114"/>
      <c r="M114" s="79"/>
      <c r="N114" s="79"/>
      <c r="O114" s="79"/>
      <c r="P114" s="79"/>
      <c r="Q114" s="79"/>
      <c r="R114" s="79"/>
      <c r="S114" s="79"/>
      <c r="T114" s="79"/>
      <c r="U114" s="79"/>
    </row>
    <row r="115" spans="10:21" x14ac:dyDescent="0.3">
      <c r="J115" s="79"/>
      <c r="K115" s="79"/>
      <c r="L115" s="114"/>
      <c r="M115" s="79"/>
      <c r="N115" s="79"/>
      <c r="O115" s="79"/>
      <c r="P115" s="79"/>
      <c r="Q115" s="79"/>
      <c r="R115" s="79"/>
      <c r="S115" s="79"/>
      <c r="T115" s="79"/>
      <c r="U115" s="79"/>
    </row>
    <row r="116" spans="10:21" x14ac:dyDescent="0.3">
      <c r="J116" s="79"/>
      <c r="K116" s="79"/>
      <c r="L116" s="114"/>
      <c r="M116" s="79"/>
      <c r="N116" s="79"/>
      <c r="O116" s="79"/>
      <c r="P116" s="79"/>
      <c r="Q116" s="79"/>
      <c r="R116" s="79"/>
      <c r="S116" s="79"/>
      <c r="T116" s="79"/>
      <c r="U116" s="79"/>
    </row>
    <row r="117" spans="10:21" x14ac:dyDescent="0.3">
      <c r="J117" s="79"/>
      <c r="K117" s="79"/>
      <c r="L117" s="114"/>
      <c r="M117" s="79"/>
      <c r="N117" s="79"/>
      <c r="O117" s="79"/>
      <c r="P117" s="79"/>
      <c r="Q117" s="79"/>
      <c r="R117" s="79"/>
      <c r="S117" s="79"/>
      <c r="T117" s="79"/>
      <c r="U117" s="79"/>
    </row>
    <row r="118" spans="10:21" x14ac:dyDescent="0.3">
      <c r="J118" s="79"/>
      <c r="K118" s="79"/>
      <c r="L118" s="114"/>
      <c r="M118" s="79"/>
      <c r="N118" s="79"/>
      <c r="O118" s="79"/>
      <c r="P118" s="79"/>
      <c r="Q118" s="79"/>
      <c r="R118" s="79"/>
      <c r="S118" s="79"/>
      <c r="T118" s="79"/>
      <c r="U118" s="79"/>
    </row>
    <row r="119" spans="10:21" x14ac:dyDescent="0.3">
      <c r="J119" s="79"/>
      <c r="K119" s="79"/>
      <c r="L119" s="114"/>
      <c r="M119" s="79"/>
      <c r="N119" s="79"/>
      <c r="O119" s="79"/>
      <c r="P119" s="79"/>
      <c r="Q119" s="79"/>
      <c r="R119" s="79"/>
      <c r="S119" s="79"/>
      <c r="T119" s="79"/>
      <c r="U119" s="79"/>
    </row>
    <row r="120" spans="10:21" x14ac:dyDescent="0.3">
      <c r="J120" s="79"/>
      <c r="K120" s="79"/>
      <c r="L120" s="114"/>
      <c r="M120" s="79"/>
      <c r="N120" s="79"/>
      <c r="O120" s="79"/>
      <c r="P120" s="79"/>
      <c r="Q120" s="79"/>
      <c r="R120" s="79"/>
      <c r="S120" s="79"/>
      <c r="T120" s="79"/>
      <c r="U120" s="79"/>
    </row>
    <row r="121" spans="10:21" x14ac:dyDescent="0.3">
      <c r="J121" s="79"/>
      <c r="K121" s="79"/>
      <c r="L121" s="114"/>
      <c r="M121" s="79"/>
      <c r="N121" s="79"/>
      <c r="O121" s="79"/>
      <c r="P121" s="79"/>
      <c r="Q121" s="79"/>
      <c r="R121" s="79"/>
      <c r="S121" s="79"/>
      <c r="T121" s="79"/>
      <c r="U121" s="79"/>
    </row>
    <row r="122" spans="10:21" x14ac:dyDescent="0.3">
      <c r="J122" s="79"/>
      <c r="K122" s="79"/>
      <c r="L122" s="114"/>
      <c r="M122" s="79"/>
      <c r="N122" s="79"/>
      <c r="O122" s="79"/>
      <c r="P122" s="79"/>
      <c r="Q122" s="79"/>
      <c r="R122" s="79"/>
      <c r="S122" s="79"/>
      <c r="T122" s="79"/>
      <c r="U122" s="79"/>
    </row>
    <row r="123" spans="10:21" x14ac:dyDescent="0.3">
      <c r="J123" s="79"/>
      <c r="K123" s="79"/>
      <c r="L123" s="114"/>
      <c r="M123" s="79"/>
      <c r="N123" s="79"/>
      <c r="O123" s="79"/>
      <c r="P123" s="79"/>
      <c r="Q123" s="79"/>
      <c r="R123" s="79"/>
      <c r="S123" s="79"/>
      <c r="T123" s="79"/>
      <c r="U123" s="79"/>
    </row>
    <row r="124" spans="10:21" x14ac:dyDescent="0.3">
      <c r="J124" s="79"/>
      <c r="K124" s="79"/>
      <c r="L124" s="114"/>
      <c r="M124" s="79"/>
      <c r="N124" s="79"/>
      <c r="O124" s="79"/>
      <c r="P124" s="79"/>
      <c r="Q124" s="79"/>
      <c r="R124" s="79"/>
      <c r="S124" s="79"/>
      <c r="T124" s="79"/>
      <c r="U124" s="79"/>
    </row>
    <row r="125" spans="10:21" x14ac:dyDescent="0.3">
      <c r="J125" s="79"/>
      <c r="K125" s="79"/>
      <c r="L125" s="114"/>
      <c r="M125" s="79"/>
      <c r="N125" s="79"/>
      <c r="O125" s="79"/>
      <c r="P125" s="79"/>
      <c r="Q125" s="79"/>
      <c r="R125" s="79"/>
      <c r="S125" s="79"/>
      <c r="T125" s="79"/>
      <c r="U125" s="79"/>
    </row>
    <row r="126" spans="10:21" x14ac:dyDescent="0.3">
      <c r="J126" s="79"/>
      <c r="K126" s="79"/>
      <c r="L126" s="114"/>
      <c r="M126" s="79"/>
      <c r="N126" s="79"/>
      <c r="O126" s="79"/>
      <c r="P126" s="79"/>
      <c r="Q126" s="79"/>
      <c r="R126" s="79"/>
      <c r="S126" s="79"/>
      <c r="T126" s="79"/>
      <c r="U126" s="79"/>
    </row>
    <row r="127" spans="10:21" x14ac:dyDescent="0.3">
      <c r="J127" s="79"/>
      <c r="K127" s="79"/>
      <c r="L127" s="114"/>
      <c r="M127" s="79"/>
      <c r="N127" s="79"/>
      <c r="O127" s="79"/>
      <c r="P127" s="79"/>
      <c r="Q127" s="79"/>
      <c r="R127" s="79"/>
      <c r="S127" s="79"/>
      <c r="T127" s="79"/>
      <c r="U127" s="79"/>
    </row>
    <row r="128" spans="10:21" x14ac:dyDescent="0.3">
      <c r="J128" s="79"/>
      <c r="K128" s="79"/>
      <c r="L128" s="114"/>
      <c r="M128" s="79"/>
      <c r="N128" s="79"/>
      <c r="O128" s="79"/>
      <c r="P128" s="79"/>
      <c r="Q128" s="79"/>
      <c r="R128" s="79"/>
      <c r="S128" s="79"/>
      <c r="T128" s="79"/>
      <c r="U128" s="79"/>
    </row>
    <row r="129" spans="10:21" x14ac:dyDescent="0.3">
      <c r="J129" s="79"/>
      <c r="K129" s="79"/>
      <c r="L129" s="114"/>
      <c r="M129" s="79"/>
      <c r="N129" s="79"/>
      <c r="O129" s="79"/>
      <c r="P129" s="79"/>
      <c r="Q129" s="79"/>
      <c r="R129" s="79"/>
      <c r="S129" s="79"/>
      <c r="T129" s="79"/>
      <c r="U129" s="79"/>
    </row>
    <row r="130" spans="10:21" x14ac:dyDescent="0.3">
      <c r="J130" s="79"/>
      <c r="K130" s="79"/>
      <c r="L130" s="114"/>
      <c r="M130" s="79"/>
      <c r="N130" s="79"/>
      <c r="O130" s="79"/>
      <c r="P130" s="79"/>
      <c r="Q130" s="79"/>
      <c r="R130" s="79"/>
      <c r="S130" s="79"/>
      <c r="T130" s="79"/>
      <c r="U130" s="79"/>
    </row>
    <row r="131" spans="10:21" x14ac:dyDescent="0.3">
      <c r="J131" s="79"/>
      <c r="K131" s="79"/>
      <c r="L131" s="114"/>
      <c r="M131" s="79"/>
      <c r="N131" s="79"/>
      <c r="O131" s="79"/>
      <c r="P131" s="79"/>
      <c r="Q131" s="79"/>
      <c r="R131" s="79"/>
      <c r="S131" s="79"/>
      <c r="T131" s="79"/>
      <c r="U131" s="79"/>
    </row>
    <row r="132" spans="10:21" x14ac:dyDescent="0.3">
      <c r="J132" s="79"/>
      <c r="K132" s="79"/>
      <c r="L132" s="114"/>
      <c r="M132" s="79"/>
      <c r="N132" s="79"/>
      <c r="O132" s="79"/>
      <c r="P132" s="79"/>
      <c r="Q132" s="79"/>
      <c r="R132" s="79"/>
      <c r="S132" s="79"/>
      <c r="T132" s="79"/>
      <c r="U132" s="79"/>
    </row>
    <row r="133" spans="10:21" x14ac:dyDescent="0.3">
      <c r="J133" s="79"/>
      <c r="K133" s="79"/>
      <c r="L133" s="114"/>
      <c r="M133" s="79"/>
      <c r="N133" s="79"/>
      <c r="O133" s="79"/>
      <c r="P133" s="79"/>
      <c r="Q133" s="79"/>
      <c r="R133" s="79"/>
      <c r="S133" s="79"/>
      <c r="T133" s="79"/>
      <c r="U133" s="79"/>
    </row>
    <row r="134" spans="10:21" x14ac:dyDescent="0.3">
      <c r="J134" s="79"/>
      <c r="K134" s="79"/>
      <c r="L134" s="114"/>
      <c r="M134" s="79"/>
      <c r="N134" s="79"/>
      <c r="O134" s="79"/>
      <c r="P134" s="79"/>
      <c r="Q134" s="79"/>
      <c r="R134" s="79"/>
      <c r="S134" s="79"/>
      <c r="T134" s="79"/>
      <c r="U134" s="79"/>
    </row>
    <row r="135" spans="10:21" x14ac:dyDescent="0.3">
      <c r="J135" s="79"/>
      <c r="K135" s="79"/>
      <c r="L135" s="114"/>
      <c r="M135" s="79"/>
      <c r="N135" s="79"/>
      <c r="O135" s="79"/>
      <c r="P135" s="79"/>
      <c r="Q135" s="79"/>
      <c r="R135" s="79"/>
      <c r="S135" s="79"/>
      <c r="T135" s="79"/>
      <c r="U135" s="79"/>
    </row>
    <row r="136" spans="10:21" x14ac:dyDescent="0.3">
      <c r="J136" s="79"/>
      <c r="K136" s="79"/>
      <c r="L136" s="114"/>
      <c r="M136" s="79"/>
      <c r="N136" s="79"/>
      <c r="O136" s="79"/>
      <c r="P136" s="79"/>
      <c r="Q136" s="79"/>
      <c r="R136" s="79"/>
      <c r="S136" s="79"/>
      <c r="T136" s="79"/>
      <c r="U136" s="79"/>
    </row>
    <row r="137" spans="10:21" x14ac:dyDescent="0.3">
      <c r="J137" s="79"/>
      <c r="K137" s="79"/>
      <c r="L137" s="114"/>
      <c r="M137" s="79"/>
      <c r="N137" s="79"/>
      <c r="O137" s="79"/>
      <c r="P137" s="79"/>
      <c r="Q137" s="79"/>
      <c r="R137" s="79"/>
      <c r="S137" s="79"/>
      <c r="T137" s="79"/>
      <c r="U137" s="79"/>
    </row>
    <row r="138" spans="10:21" x14ac:dyDescent="0.3">
      <c r="J138" s="79"/>
      <c r="K138" s="79"/>
      <c r="L138" s="114"/>
      <c r="M138" s="79"/>
      <c r="N138" s="79"/>
      <c r="O138" s="79"/>
      <c r="P138" s="79"/>
      <c r="Q138" s="79"/>
      <c r="R138" s="79"/>
      <c r="S138" s="79"/>
      <c r="T138" s="79"/>
      <c r="U138" s="79"/>
    </row>
    <row r="139" spans="10:21" x14ac:dyDescent="0.3">
      <c r="J139" s="79"/>
      <c r="K139" s="79"/>
      <c r="L139" s="114"/>
      <c r="M139" s="79"/>
      <c r="N139" s="79"/>
      <c r="O139" s="79"/>
      <c r="P139" s="79"/>
      <c r="Q139" s="79"/>
      <c r="R139" s="79"/>
      <c r="S139" s="79"/>
      <c r="T139" s="79"/>
      <c r="U139" s="79"/>
    </row>
    <row r="140" spans="10:21" x14ac:dyDescent="0.3">
      <c r="J140" s="79"/>
      <c r="K140" s="79"/>
      <c r="L140" s="114"/>
      <c r="M140" s="79"/>
      <c r="N140" s="79"/>
      <c r="O140" s="79"/>
      <c r="P140" s="79"/>
      <c r="Q140" s="79"/>
      <c r="R140" s="79"/>
      <c r="S140" s="79"/>
      <c r="T140" s="79"/>
      <c r="U140" s="79"/>
    </row>
    <row r="141" spans="10:21" x14ac:dyDescent="0.3">
      <c r="J141" s="79"/>
      <c r="K141" s="79"/>
      <c r="L141" s="114"/>
      <c r="M141" s="79"/>
      <c r="N141" s="79"/>
      <c r="O141" s="79"/>
      <c r="P141" s="79"/>
      <c r="Q141" s="79"/>
      <c r="R141" s="79"/>
      <c r="S141" s="79"/>
      <c r="T141" s="79"/>
      <c r="U141" s="79"/>
    </row>
    <row r="142" spans="10:21" x14ac:dyDescent="0.3">
      <c r="J142" s="79"/>
      <c r="K142" s="79"/>
      <c r="L142" s="114"/>
      <c r="M142" s="79"/>
      <c r="N142" s="79"/>
      <c r="O142" s="79"/>
      <c r="P142" s="79"/>
      <c r="Q142" s="79"/>
      <c r="R142" s="79"/>
      <c r="S142" s="79"/>
      <c r="T142" s="79"/>
      <c r="U142" s="79"/>
    </row>
    <row r="143" spans="10:21" x14ac:dyDescent="0.3">
      <c r="J143" s="79"/>
      <c r="K143" s="79"/>
      <c r="L143" s="114"/>
      <c r="M143" s="79"/>
      <c r="N143" s="79"/>
      <c r="O143" s="79"/>
      <c r="P143" s="79"/>
      <c r="Q143" s="79"/>
      <c r="R143" s="79"/>
      <c r="S143" s="79"/>
      <c r="T143" s="79"/>
      <c r="U143" s="79"/>
    </row>
    <row r="144" spans="10:21" x14ac:dyDescent="0.3">
      <c r="J144" s="79"/>
      <c r="K144" s="79"/>
      <c r="L144" s="114"/>
      <c r="M144" s="79"/>
      <c r="N144" s="79"/>
      <c r="O144" s="79"/>
      <c r="P144" s="79"/>
      <c r="Q144" s="79"/>
      <c r="R144" s="79"/>
      <c r="S144" s="79"/>
      <c r="T144" s="79"/>
      <c r="U144" s="79"/>
    </row>
    <row r="145" spans="10:21" x14ac:dyDescent="0.3">
      <c r="J145" s="79"/>
      <c r="K145" s="79"/>
      <c r="L145" s="114"/>
      <c r="M145" s="79"/>
      <c r="N145" s="79"/>
      <c r="O145" s="79"/>
      <c r="P145" s="79"/>
      <c r="Q145" s="79"/>
      <c r="R145" s="79"/>
      <c r="S145" s="79"/>
      <c r="T145" s="79"/>
      <c r="U145" s="79"/>
    </row>
    <row r="146" spans="10:21" x14ac:dyDescent="0.3">
      <c r="J146" s="79"/>
      <c r="K146" s="79"/>
      <c r="L146" s="114"/>
      <c r="M146" s="79"/>
      <c r="N146" s="79"/>
      <c r="O146" s="79"/>
      <c r="P146" s="79"/>
      <c r="Q146" s="79"/>
      <c r="R146" s="79"/>
      <c r="S146" s="79"/>
      <c r="T146" s="79"/>
      <c r="U146" s="79"/>
    </row>
    <row r="147" spans="10:21" x14ac:dyDescent="0.3">
      <c r="J147" s="79"/>
      <c r="K147" s="79"/>
      <c r="L147" s="114"/>
      <c r="M147" s="79"/>
      <c r="N147" s="79"/>
      <c r="O147" s="79"/>
      <c r="P147" s="79"/>
      <c r="Q147" s="79"/>
      <c r="R147" s="79"/>
      <c r="S147" s="79"/>
      <c r="T147" s="79"/>
      <c r="U147" s="79"/>
    </row>
    <row r="148" spans="10:21" x14ac:dyDescent="0.3">
      <c r="J148" s="79"/>
      <c r="K148" s="79"/>
      <c r="L148" s="114"/>
      <c r="M148" s="79"/>
      <c r="N148" s="79"/>
      <c r="O148" s="79"/>
      <c r="P148" s="79"/>
      <c r="Q148" s="79"/>
      <c r="R148" s="79"/>
      <c r="S148" s="79"/>
      <c r="T148" s="79"/>
      <c r="U148" s="79"/>
    </row>
    <row r="149" spans="10:21" x14ac:dyDescent="0.3">
      <c r="J149" s="79"/>
      <c r="K149" s="79"/>
      <c r="L149" s="114"/>
      <c r="M149" s="79"/>
      <c r="N149" s="79"/>
      <c r="O149" s="79"/>
      <c r="P149" s="79"/>
      <c r="Q149" s="79"/>
      <c r="R149" s="79"/>
      <c r="S149" s="79"/>
      <c r="T149" s="79"/>
      <c r="U149" s="79"/>
    </row>
    <row r="150" spans="10:21" x14ac:dyDescent="0.3">
      <c r="J150" s="79"/>
      <c r="K150" s="79"/>
      <c r="L150" s="114"/>
      <c r="M150" s="79"/>
      <c r="N150" s="79"/>
      <c r="O150" s="79"/>
      <c r="P150" s="79"/>
      <c r="Q150" s="79"/>
      <c r="R150" s="79"/>
      <c r="S150" s="79"/>
      <c r="T150" s="79"/>
      <c r="U150" s="79"/>
    </row>
    <row r="151" spans="10:21" x14ac:dyDescent="0.3">
      <c r="J151" s="79"/>
      <c r="K151" s="79"/>
      <c r="L151" s="114"/>
      <c r="M151" s="79"/>
      <c r="N151" s="79"/>
      <c r="O151" s="79"/>
      <c r="P151" s="79"/>
      <c r="Q151" s="79"/>
      <c r="R151" s="79"/>
      <c r="S151" s="79"/>
      <c r="T151" s="79"/>
      <c r="U151" s="79"/>
    </row>
    <row r="152" spans="10:21" x14ac:dyDescent="0.3">
      <c r="J152" s="79"/>
      <c r="K152" s="79"/>
      <c r="L152" s="114"/>
      <c r="M152" s="79"/>
      <c r="N152" s="79"/>
      <c r="O152" s="79"/>
      <c r="P152" s="79"/>
      <c r="Q152" s="79"/>
      <c r="R152" s="79"/>
      <c r="S152" s="79"/>
      <c r="T152" s="79"/>
      <c r="U152" s="79"/>
    </row>
    <row r="153" spans="10:21" x14ac:dyDescent="0.3">
      <c r="J153" s="79"/>
      <c r="K153" s="79"/>
      <c r="L153" s="114"/>
      <c r="M153" s="79"/>
      <c r="N153" s="79"/>
      <c r="O153" s="79"/>
      <c r="P153" s="79"/>
      <c r="Q153" s="79"/>
      <c r="R153" s="79"/>
      <c r="S153" s="79"/>
      <c r="T153" s="79"/>
      <c r="U153" s="79"/>
    </row>
    <row r="154" spans="10:21" x14ac:dyDescent="0.3">
      <c r="J154" s="79"/>
      <c r="K154" s="79"/>
      <c r="L154" s="114"/>
      <c r="M154" s="79"/>
      <c r="N154" s="79"/>
      <c r="O154" s="79"/>
      <c r="P154" s="79"/>
      <c r="Q154" s="79"/>
      <c r="R154" s="79"/>
      <c r="S154" s="79"/>
      <c r="T154" s="79"/>
      <c r="U154" s="79"/>
    </row>
    <row r="155" spans="10:21" x14ac:dyDescent="0.3">
      <c r="J155" s="79"/>
      <c r="K155" s="79"/>
      <c r="L155" s="114"/>
      <c r="M155" s="79"/>
      <c r="N155" s="79"/>
      <c r="O155" s="79"/>
      <c r="P155" s="79"/>
      <c r="Q155" s="79"/>
      <c r="R155" s="79"/>
      <c r="S155" s="79"/>
      <c r="T155" s="79"/>
      <c r="U155" s="79"/>
    </row>
    <row r="156" spans="10:21" x14ac:dyDescent="0.3">
      <c r="J156" s="79"/>
      <c r="K156" s="79"/>
      <c r="L156" s="114"/>
      <c r="M156" s="79"/>
      <c r="N156" s="79"/>
      <c r="O156" s="79"/>
      <c r="P156" s="79"/>
      <c r="Q156" s="79"/>
      <c r="R156" s="79"/>
      <c r="S156" s="79"/>
      <c r="T156" s="79"/>
      <c r="U156" s="79"/>
    </row>
    <row r="157" spans="10:21" x14ac:dyDescent="0.3">
      <c r="J157" s="79"/>
      <c r="K157" s="79"/>
      <c r="L157" s="114"/>
      <c r="M157" s="79"/>
      <c r="N157" s="79"/>
      <c r="O157" s="79"/>
      <c r="P157" s="79"/>
      <c r="Q157" s="79"/>
      <c r="R157" s="79"/>
      <c r="S157" s="79"/>
      <c r="T157" s="79"/>
      <c r="U157" s="79"/>
    </row>
    <row r="158" spans="10:21" x14ac:dyDescent="0.3">
      <c r="J158" s="79"/>
      <c r="K158" s="79"/>
      <c r="L158" s="114"/>
      <c r="M158" s="79"/>
      <c r="N158" s="79"/>
      <c r="O158" s="79"/>
      <c r="P158" s="79"/>
      <c r="Q158" s="79"/>
      <c r="R158" s="79"/>
      <c r="S158" s="79"/>
      <c r="T158" s="79"/>
      <c r="U158" s="79"/>
    </row>
    <row r="159" spans="10:21" x14ac:dyDescent="0.3">
      <c r="J159" s="79"/>
      <c r="K159" s="79"/>
      <c r="L159" s="114"/>
      <c r="M159" s="79"/>
      <c r="N159" s="79"/>
      <c r="O159" s="79"/>
      <c r="P159" s="79"/>
      <c r="Q159" s="79"/>
      <c r="R159" s="79"/>
      <c r="S159" s="79"/>
      <c r="T159" s="79"/>
      <c r="U159" s="79"/>
    </row>
    <row r="160" spans="10:21" x14ac:dyDescent="0.3">
      <c r="J160" s="79"/>
      <c r="K160" s="79"/>
      <c r="L160" s="114"/>
      <c r="M160" s="79"/>
      <c r="N160" s="79"/>
      <c r="O160" s="79"/>
      <c r="P160" s="79"/>
      <c r="Q160" s="79"/>
      <c r="R160" s="79"/>
      <c r="S160" s="79"/>
      <c r="T160" s="79"/>
      <c r="U160" s="79"/>
    </row>
    <row r="161" spans="10:21" x14ac:dyDescent="0.3">
      <c r="J161" s="79"/>
      <c r="K161" s="79"/>
      <c r="L161" s="114"/>
      <c r="M161" s="79"/>
      <c r="N161" s="79"/>
      <c r="O161" s="79"/>
      <c r="P161" s="79"/>
      <c r="Q161" s="79"/>
      <c r="R161" s="79"/>
      <c r="S161" s="79"/>
      <c r="T161" s="79"/>
      <c r="U161" s="79"/>
    </row>
    <row r="162" spans="10:21" x14ac:dyDescent="0.3">
      <c r="J162" s="79"/>
      <c r="K162" s="79"/>
      <c r="L162" s="114"/>
      <c r="M162" s="79"/>
      <c r="N162" s="79"/>
      <c r="O162" s="79"/>
      <c r="P162" s="79"/>
      <c r="Q162" s="79"/>
      <c r="R162" s="79"/>
      <c r="S162" s="79"/>
      <c r="T162" s="79"/>
      <c r="U162" s="79"/>
    </row>
    <row r="163" spans="10:21" x14ac:dyDescent="0.3">
      <c r="J163" s="79"/>
      <c r="K163" s="79"/>
      <c r="L163" s="114"/>
      <c r="M163" s="79"/>
      <c r="N163" s="79"/>
      <c r="O163" s="79"/>
      <c r="P163" s="79"/>
      <c r="Q163" s="79"/>
      <c r="R163" s="79"/>
      <c r="S163" s="79"/>
      <c r="T163" s="79"/>
      <c r="U163" s="79"/>
    </row>
    <row r="164" spans="10:21" x14ac:dyDescent="0.3">
      <c r="J164" s="79"/>
      <c r="K164" s="79"/>
      <c r="L164" s="114"/>
      <c r="M164" s="79"/>
      <c r="N164" s="79"/>
      <c r="O164" s="79"/>
      <c r="P164" s="79"/>
      <c r="Q164" s="79"/>
      <c r="R164" s="79"/>
      <c r="S164" s="79"/>
      <c r="T164" s="79"/>
      <c r="U164" s="79"/>
    </row>
    <row r="165" spans="10:21" x14ac:dyDescent="0.3">
      <c r="J165" s="79"/>
      <c r="K165" s="79"/>
      <c r="L165" s="114"/>
      <c r="M165" s="79"/>
      <c r="N165" s="79"/>
      <c r="O165" s="79"/>
      <c r="P165" s="79"/>
      <c r="Q165" s="79"/>
      <c r="R165" s="79"/>
      <c r="S165" s="79"/>
      <c r="T165" s="79"/>
      <c r="U165" s="79"/>
    </row>
    <row r="166" spans="10:21" x14ac:dyDescent="0.3">
      <c r="J166" s="79"/>
      <c r="K166" s="79"/>
      <c r="L166" s="114"/>
      <c r="M166" s="79"/>
      <c r="N166" s="79"/>
      <c r="O166" s="79"/>
      <c r="P166" s="79"/>
      <c r="Q166" s="79"/>
      <c r="R166" s="79"/>
      <c r="S166" s="79"/>
      <c r="T166" s="79"/>
      <c r="U166" s="79"/>
    </row>
    <row r="167" spans="10:21" x14ac:dyDescent="0.3">
      <c r="J167" s="79"/>
      <c r="K167" s="79"/>
      <c r="L167" s="114"/>
      <c r="M167" s="79"/>
      <c r="N167" s="79"/>
      <c r="O167" s="79"/>
      <c r="P167" s="79"/>
      <c r="Q167" s="79"/>
      <c r="R167" s="79"/>
      <c r="S167" s="79"/>
      <c r="T167" s="79"/>
      <c r="U167" s="79"/>
    </row>
    <row r="168" spans="10:21" x14ac:dyDescent="0.3">
      <c r="J168" s="79"/>
      <c r="K168" s="79"/>
      <c r="L168" s="114"/>
      <c r="M168" s="79"/>
      <c r="N168" s="79"/>
      <c r="O168" s="79"/>
      <c r="P168" s="79"/>
      <c r="Q168" s="79"/>
      <c r="R168" s="79"/>
      <c r="S168" s="79"/>
      <c r="T168" s="79"/>
      <c r="U168" s="79"/>
    </row>
    <row r="169" spans="10:21" x14ac:dyDescent="0.3">
      <c r="J169" s="79"/>
      <c r="K169" s="79"/>
      <c r="L169" s="114"/>
      <c r="M169" s="79"/>
      <c r="N169" s="79"/>
      <c r="O169" s="79"/>
      <c r="P169" s="79"/>
      <c r="Q169" s="79"/>
      <c r="R169" s="79"/>
      <c r="S169" s="79"/>
      <c r="T169" s="79"/>
      <c r="U169" s="79"/>
    </row>
    <row r="170" spans="10:21" x14ac:dyDescent="0.3">
      <c r="J170" s="79"/>
      <c r="K170" s="79"/>
      <c r="L170" s="114"/>
      <c r="M170" s="79"/>
      <c r="N170" s="79"/>
      <c r="O170" s="79"/>
      <c r="P170" s="79"/>
      <c r="Q170" s="79"/>
      <c r="R170" s="79"/>
      <c r="S170" s="79"/>
      <c r="T170" s="79"/>
      <c r="U170" s="79"/>
    </row>
    <row r="171" spans="10:21" x14ac:dyDescent="0.3">
      <c r="J171" s="79"/>
      <c r="K171" s="79"/>
      <c r="L171" s="114"/>
      <c r="M171" s="79"/>
      <c r="N171" s="79"/>
      <c r="O171" s="79"/>
      <c r="P171" s="79"/>
      <c r="Q171" s="79"/>
      <c r="R171" s="79"/>
      <c r="S171" s="79"/>
      <c r="T171" s="79"/>
      <c r="U171" s="79"/>
    </row>
    <row r="172" spans="10:21" x14ac:dyDescent="0.3">
      <c r="J172" s="79"/>
      <c r="K172" s="79"/>
      <c r="L172" s="114"/>
      <c r="M172" s="79"/>
      <c r="N172" s="79"/>
      <c r="O172" s="79"/>
      <c r="P172" s="79"/>
      <c r="Q172" s="79"/>
      <c r="R172" s="79"/>
      <c r="S172" s="79"/>
      <c r="T172" s="79"/>
      <c r="U172" s="79"/>
    </row>
    <row r="173" spans="10:21" x14ac:dyDescent="0.3">
      <c r="J173" s="79"/>
      <c r="K173" s="79"/>
      <c r="L173" s="114"/>
      <c r="M173" s="79"/>
      <c r="N173" s="79"/>
      <c r="O173" s="79"/>
      <c r="P173" s="79"/>
      <c r="Q173" s="79"/>
      <c r="R173" s="79"/>
      <c r="S173" s="79"/>
      <c r="T173" s="79"/>
      <c r="U173" s="79"/>
    </row>
    <row r="174" spans="10:21" x14ac:dyDescent="0.3">
      <c r="J174" s="79"/>
      <c r="K174" s="79"/>
      <c r="L174" s="114"/>
      <c r="M174" s="79"/>
      <c r="N174" s="79"/>
      <c r="O174" s="79"/>
      <c r="P174" s="79"/>
      <c r="Q174" s="79"/>
      <c r="R174" s="79"/>
      <c r="S174" s="79"/>
      <c r="T174" s="79"/>
      <c r="U174" s="79"/>
    </row>
    <row r="175" spans="10:21" x14ac:dyDescent="0.3">
      <c r="J175" s="79"/>
      <c r="K175" s="79"/>
      <c r="L175" s="114"/>
      <c r="M175" s="79"/>
      <c r="N175" s="79"/>
      <c r="O175" s="79"/>
      <c r="P175" s="79"/>
      <c r="Q175" s="79"/>
      <c r="R175" s="79"/>
      <c r="S175" s="79"/>
      <c r="T175" s="79"/>
      <c r="U175" s="79"/>
    </row>
    <row r="176" spans="10:21" x14ac:dyDescent="0.3">
      <c r="J176" s="79"/>
      <c r="K176" s="79"/>
      <c r="L176" s="114"/>
      <c r="M176" s="79"/>
      <c r="N176" s="79"/>
      <c r="O176" s="79"/>
      <c r="P176" s="79"/>
      <c r="Q176" s="79"/>
      <c r="R176" s="79"/>
      <c r="S176" s="79"/>
      <c r="T176" s="79"/>
      <c r="U176" s="79"/>
    </row>
    <row r="177" spans="10:21" x14ac:dyDescent="0.3">
      <c r="J177" s="79"/>
      <c r="K177" s="79"/>
      <c r="L177" s="114"/>
      <c r="M177" s="79"/>
      <c r="N177" s="79"/>
      <c r="O177" s="79"/>
      <c r="P177" s="79"/>
      <c r="Q177" s="79"/>
      <c r="R177" s="79"/>
      <c r="S177" s="79"/>
      <c r="T177" s="79"/>
      <c r="U177" s="79"/>
    </row>
    <row r="178" spans="10:21" x14ac:dyDescent="0.3">
      <c r="J178" s="79"/>
      <c r="K178" s="79"/>
      <c r="L178" s="114"/>
      <c r="M178" s="79"/>
      <c r="N178" s="79"/>
      <c r="O178" s="79"/>
      <c r="P178" s="79"/>
      <c r="Q178" s="79"/>
      <c r="R178" s="79"/>
      <c r="S178" s="79"/>
      <c r="T178" s="79"/>
      <c r="U178" s="79"/>
    </row>
    <row r="179" spans="10:21" x14ac:dyDescent="0.3">
      <c r="J179" s="79"/>
      <c r="K179" s="79"/>
      <c r="L179" s="114"/>
      <c r="M179" s="79"/>
      <c r="N179" s="79"/>
      <c r="O179" s="79"/>
      <c r="P179" s="79"/>
      <c r="Q179" s="79"/>
      <c r="R179" s="79"/>
      <c r="S179" s="79"/>
      <c r="T179" s="79"/>
      <c r="U179" s="79"/>
    </row>
    <row r="180" spans="10:21" x14ac:dyDescent="0.3">
      <c r="J180" s="79"/>
      <c r="K180" s="79"/>
      <c r="L180" s="114"/>
      <c r="M180" s="79"/>
      <c r="N180" s="79"/>
      <c r="O180" s="79"/>
      <c r="P180" s="79"/>
      <c r="Q180" s="79"/>
      <c r="R180" s="79"/>
      <c r="S180" s="79"/>
      <c r="T180" s="79"/>
      <c r="U180" s="79"/>
    </row>
    <row r="181" spans="10:21" x14ac:dyDescent="0.3">
      <c r="J181" s="79"/>
      <c r="K181" s="79"/>
      <c r="L181" s="114"/>
      <c r="M181" s="79"/>
      <c r="N181" s="79"/>
      <c r="O181" s="79"/>
      <c r="P181" s="79"/>
      <c r="Q181" s="79"/>
      <c r="R181" s="79"/>
      <c r="S181" s="79"/>
      <c r="T181" s="79"/>
      <c r="U181" s="79"/>
    </row>
    <row r="182" spans="10:21" x14ac:dyDescent="0.3">
      <c r="J182" s="79"/>
      <c r="K182" s="79"/>
      <c r="L182" s="114"/>
      <c r="M182" s="79"/>
      <c r="N182" s="79"/>
      <c r="O182" s="79"/>
      <c r="P182" s="79"/>
      <c r="Q182" s="79"/>
      <c r="R182" s="79"/>
      <c r="S182" s="79"/>
      <c r="T182" s="79"/>
      <c r="U182" s="79"/>
    </row>
    <row r="183" spans="10:21" x14ac:dyDescent="0.3">
      <c r="J183" s="79"/>
      <c r="K183" s="79"/>
      <c r="L183" s="114"/>
      <c r="M183" s="79"/>
      <c r="N183" s="79"/>
      <c r="O183" s="79"/>
      <c r="P183" s="79"/>
      <c r="Q183" s="79"/>
      <c r="R183" s="79"/>
      <c r="S183" s="79"/>
      <c r="T183" s="79"/>
      <c r="U183" s="79"/>
    </row>
    <row r="184" spans="10:21" x14ac:dyDescent="0.3">
      <c r="J184" s="79"/>
      <c r="K184" s="79"/>
      <c r="L184" s="114"/>
      <c r="M184" s="79"/>
      <c r="N184" s="79"/>
      <c r="O184" s="79"/>
      <c r="P184" s="79"/>
      <c r="Q184" s="79"/>
      <c r="R184" s="79"/>
      <c r="S184" s="79"/>
      <c r="T184" s="79"/>
      <c r="U184" s="79"/>
    </row>
    <row r="185" spans="10:21" x14ac:dyDescent="0.3">
      <c r="J185" s="79"/>
      <c r="K185" s="79"/>
      <c r="L185" s="114"/>
      <c r="M185" s="79"/>
      <c r="N185" s="79"/>
      <c r="O185" s="79"/>
      <c r="P185" s="79"/>
      <c r="Q185" s="79"/>
      <c r="R185" s="79"/>
      <c r="S185" s="79"/>
      <c r="T185" s="79"/>
      <c r="U185" s="79"/>
    </row>
    <row r="186" spans="10:21" x14ac:dyDescent="0.3">
      <c r="J186" s="79"/>
      <c r="K186" s="79"/>
      <c r="L186" s="114"/>
      <c r="M186" s="79"/>
      <c r="N186" s="79"/>
      <c r="O186" s="79"/>
      <c r="P186" s="79"/>
      <c r="Q186" s="79"/>
      <c r="R186" s="79"/>
      <c r="S186" s="79"/>
      <c r="T186" s="79"/>
      <c r="U186" s="79"/>
    </row>
    <row r="187" spans="10:21" x14ac:dyDescent="0.3">
      <c r="J187" s="79"/>
      <c r="K187" s="79"/>
      <c r="L187" s="114"/>
      <c r="M187" s="79"/>
      <c r="N187" s="79"/>
      <c r="O187" s="79"/>
      <c r="P187" s="79"/>
      <c r="Q187" s="79"/>
      <c r="R187" s="79"/>
      <c r="S187" s="79"/>
      <c r="T187" s="79"/>
      <c r="U187" s="79"/>
    </row>
    <row r="188" spans="10:21" x14ac:dyDescent="0.3">
      <c r="J188" s="79"/>
      <c r="K188" s="79"/>
      <c r="L188" s="114"/>
      <c r="M188" s="79"/>
      <c r="N188" s="79"/>
      <c r="O188" s="79"/>
      <c r="P188" s="79"/>
      <c r="Q188" s="79"/>
      <c r="R188" s="79"/>
      <c r="S188" s="79"/>
      <c r="T188" s="79"/>
      <c r="U188" s="79"/>
    </row>
    <row r="189" spans="10:21" x14ac:dyDescent="0.3">
      <c r="J189" s="79"/>
      <c r="K189" s="79"/>
      <c r="L189" s="114"/>
      <c r="M189" s="79"/>
      <c r="N189" s="79"/>
      <c r="O189" s="79"/>
      <c r="P189" s="79"/>
      <c r="Q189" s="79"/>
      <c r="R189" s="79"/>
      <c r="S189" s="79"/>
      <c r="T189" s="79"/>
      <c r="U189" s="79"/>
    </row>
    <row r="190" spans="10:21" x14ac:dyDescent="0.3">
      <c r="J190" s="79"/>
      <c r="K190" s="79"/>
      <c r="L190" s="114"/>
      <c r="M190" s="79"/>
      <c r="N190" s="79"/>
      <c r="O190" s="79"/>
      <c r="P190" s="79"/>
      <c r="Q190" s="79"/>
      <c r="R190" s="79"/>
      <c r="S190" s="79"/>
      <c r="T190" s="79"/>
      <c r="U190" s="79"/>
    </row>
    <row r="191" spans="10:21" x14ac:dyDescent="0.3">
      <c r="J191" s="79"/>
      <c r="K191" s="79"/>
      <c r="L191" s="114"/>
      <c r="M191" s="79"/>
      <c r="N191" s="79"/>
      <c r="O191" s="79"/>
      <c r="P191" s="79"/>
      <c r="Q191" s="79"/>
      <c r="R191" s="79"/>
      <c r="S191" s="79"/>
      <c r="T191" s="79"/>
      <c r="U191" s="79"/>
    </row>
    <row r="192" spans="10:21" x14ac:dyDescent="0.3">
      <c r="J192" s="79"/>
      <c r="K192" s="79"/>
      <c r="L192" s="114"/>
      <c r="M192" s="79"/>
      <c r="N192" s="79"/>
      <c r="O192" s="79"/>
      <c r="P192" s="79"/>
      <c r="Q192" s="79"/>
      <c r="R192" s="79"/>
      <c r="S192" s="79"/>
      <c r="T192" s="79"/>
      <c r="U192" s="79"/>
    </row>
    <row r="193" spans="10:21" x14ac:dyDescent="0.3">
      <c r="J193" s="79"/>
      <c r="K193" s="79"/>
      <c r="L193" s="114"/>
      <c r="M193" s="79"/>
      <c r="N193" s="79"/>
      <c r="O193" s="79"/>
      <c r="P193" s="79"/>
      <c r="Q193" s="79"/>
      <c r="R193" s="79"/>
      <c r="S193" s="79"/>
      <c r="T193" s="79"/>
      <c r="U193" s="79"/>
    </row>
    <row r="194" spans="10:21" x14ac:dyDescent="0.3">
      <c r="J194" s="79"/>
      <c r="K194" s="79"/>
      <c r="L194" s="114"/>
      <c r="M194" s="79"/>
      <c r="N194" s="79"/>
      <c r="O194" s="79"/>
      <c r="P194" s="79"/>
      <c r="Q194" s="79"/>
      <c r="R194" s="79"/>
      <c r="S194" s="79"/>
      <c r="T194" s="79"/>
      <c r="U194" s="79"/>
    </row>
    <row r="195" spans="10:21" x14ac:dyDescent="0.3">
      <c r="J195" s="79"/>
      <c r="K195" s="79"/>
      <c r="L195" s="114"/>
      <c r="M195" s="79"/>
      <c r="N195" s="79"/>
      <c r="O195" s="79"/>
      <c r="P195" s="79"/>
      <c r="Q195" s="79"/>
      <c r="R195" s="79"/>
      <c r="S195" s="79"/>
      <c r="T195" s="79"/>
      <c r="U195" s="79"/>
    </row>
    <row r="196" spans="10:21" x14ac:dyDescent="0.3">
      <c r="J196" s="79"/>
      <c r="K196" s="79"/>
      <c r="L196" s="114"/>
      <c r="M196" s="79"/>
      <c r="N196" s="79"/>
      <c r="O196" s="79"/>
      <c r="P196" s="79"/>
      <c r="Q196" s="79"/>
      <c r="R196" s="79"/>
      <c r="S196" s="79"/>
      <c r="T196" s="79"/>
      <c r="U196" s="79"/>
    </row>
    <row r="197" spans="10:21" x14ac:dyDescent="0.3">
      <c r="J197" s="79"/>
      <c r="K197" s="79"/>
      <c r="L197" s="114"/>
      <c r="M197" s="79"/>
      <c r="N197" s="79"/>
      <c r="O197" s="79"/>
      <c r="P197" s="79"/>
      <c r="Q197" s="79"/>
      <c r="R197" s="79"/>
      <c r="S197" s="79"/>
      <c r="T197" s="79"/>
      <c r="U197" s="79"/>
    </row>
    <row r="198" spans="10:21" x14ac:dyDescent="0.3">
      <c r="J198" s="79"/>
      <c r="K198" s="79"/>
      <c r="L198" s="114"/>
      <c r="M198" s="79"/>
      <c r="N198" s="79"/>
      <c r="O198" s="79"/>
      <c r="P198" s="79"/>
      <c r="Q198" s="79"/>
      <c r="R198" s="79"/>
      <c r="S198" s="79"/>
      <c r="T198" s="79"/>
      <c r="U198" s="79"/>
    </row>
    <row r="199" spans="10:21" x14ac:dyDescent="0.3">
      <c r="J199" s="79"/>
      <c r="K199" s="79"/>
      <c r="L199" s="114"/>
      <c r="M199" s="79"/>
      <c r="N199" s="79"/>
      <c r="O199" s="79"/>
      <c r="P199" s="79"/>
      <c r="Q199" s="79"/>
      <c r="R199" s="79"/>
      <c r="S199" s="79"/>
      <c r="T199" s="79"/>
      <c r="U199" s="79"/>
    </row>
    <row r="200" spans="10:21" x14ac:dyDescent="0.3">
      <c r="J200" s="79"/>
      <c r="K200" s="79"/>
      <c r="L200" s="114"/>
      <c r="M200" s="79"/>
      <c r="N200" s="79"/>
      <c r="O200" s="79"/>
      <c r="P200" s="79"/>
      <c r="Q200" s="79"/>
      <c r="R200" s="79"/>
      <c r="S200" s="79"/>
      <c r="T200" s="79"/>
      <c r="U200" s="79"/>
    </row>
    <row r="201" spans="10:21" x14ac:dyDescent="0.3">
      <c r="J201" s="79"/>
      <c r="K201" s="79"/>
      <c r="L201" s="114"/>
      <c r="M201" s="79"/>
      <c r="N201" s="79"/>
      <c r="O201" s="79"/>
      <c r="P201" s="79"/>
      <c r="Q201" s="79"/>
      <c r="R201" s="79"/>
      <c r="S201" s="79"/>
      <c r="T201" s="79"/>
      <c r="U201" s="79"/>
    </row>
    <row r="202" spans="10:21" x14ac:dyDescent="0.3">
      <c r="J202" s="79"/>
      <c r="K202" s="79"/>
      <c r="L202" s="114"/>
      <c r="M202" s="79"/>
      <c r="N202" s="79"/>
      <c r="O202" s="79"/>
      <c r="P202" s="79"/>
      <c r="Q202" s="79"/>
      <c r="R202" s="79"/>
      <c r="S202" s="79"/>
      <c r="T202" s="79"/>
      <c r="U202" s="79"/>
    </row>
    <row r="203" spans="10:21" x14ac:dyDescent="0.3">
      <c r="J203" s="79"/>
      <c r="K203" s="79"/>
      <c r="L203" s="114"/>
      <c r="M203" s="79"/>
      <c r="N203" s="79"/>
      <c r="O203" s="79"/>
      <c r="P203" s="79"/>
      <c r="Q203" s="79"/>
      <c r="R203" s="79"/>
      <c r="S203" s="79"/>
      <c r="T203" s="79"/>
      <c r="U203" s="79"/>
    </row>
    <row r="204" spans="10:21" x14ac:dyDescent="0.3">
      <c r="J204" s="79"/>
      <c r="K204" s="79"/>
      <c r="L204" s="114"/>
      <c r="M204" s="79"/>
      <c r="N204" s="79"/>
      <c r="O204" s="79"/>
      <c r="P204" s="79"/>
      <c r="Q204" s="79"/>
      <c r="R204" s="79"/>
      <c r="S204" s="79"/>
      <c r="T204" s="79"/>
      <c r="U204" s="79"/>
    </row>
    <row r="205" spans="10:21" x14ac:dyDescent="0.3">
      <c r="J205" s="79"/>
      <c r="K205" s="79"/>
      <c r="L205" s="114"/>
      <c r="M205" s="79"/>
      <c r="N205" s="79"/>
      <c r="O205" s="79"/>
      <c r="P205" s="79"/>
      <c r="Q205" s="79"/>
      <c r="R205" s="79"/>
      <c r="S205" s="79"/>
      <c r="T205" s="79"/>
      <c r="U205" s="79"/>
    </row>
    <row r="206" spans="10:21" x14ac:dyDescent="0.3">
      <c r="J206" s="79"/>
      <c r="K206" s="79"/>
      <c r="L206" s="114"/>
      <c r="M206" s="79"/>
      <c r="N206" s="79"/>
      <c r="O206" s="79"/>
      <c r="P206" s="79"/>
      <c r="Q206" s="79"/>
      <c r="R206" s="79"/>
      <c r="S206" s="79"/>
      <c r="T206" s="79"/>
      <c r="U206" s="79"/>
    </row>
    <row r="207" spans="10:21" x14ac:dyDescent="0.3">
      <c r="J207" s="79"/>
      <c r="K207" s="79"/>
      <c r="L207" s="114"/>
      <c r="M207" s="79"/>
      <c r="N207" s="79"/>
      <c r="O207" s="79"/>
      <c r="P207" s="79"/>
      <c r="Q207" s="79"/>
      <c r="R207" s="79"/>
      <c r="S207" s="79"/>
      <c r="T207" s="79"/>
      <c r="U207" s="79"/>
    </row>
    <row r="208" spans="10:21" x14ac:dyDescent="0.3">
      <c r="J208" s="79"/>
      <c r="K208" s="79"/>
      <c r="L208" s="114"/>
      <c r="M208" s="79"/>
      <c r="N208" s="79"/>
      <c r="O208" s="79"/>
      <c r="P208" s="79"/>
      <c r="Q208" s="79"/>
      <c r="R208" s="79"/>
      <c r="S208" s="79"/>
      <c r="T208" s="79"/>
      <c r="U208" s="79"/>
    </row>
    <row r="209" spans="10:21" x14ac:dyDescent="0.3">
      <c r="J209" s="79"/>
      <c r="K209" s="79"/>
      <c r="L209" s="114"/>
      <c r="M209" s="79"/>
      <c r="N209" s="79"/>
      <c r="O209" s="79"/>
      <c r="P209" s="79"/>
      <c r="Q209" s="79"/>
      <c r="R209" s="79"/>
      <c r="S209" s="79"/>
      <c r="T209" s="79"/>
      <c r="U209" s="79"/>
    </row>
    <row r="210" spans="10:21" x14ac:dyDescent="0.3">
      <c r="J210" s="79"/>
      <c r="K210" s="79"/>
      <c r="L210" s="114"/>
      <c r="M210" s="79"/>
      <c r="N210" s="79"/>
      <c r="O210" s="79"/>
      <c r="P210" s="79"/>
      <c r="Q210" s="79"/>
      <c r="R210" s="79"/>
      <c r="S210" s="79"/>
      <c r="T210" s="79"/>
      <c r="U210" s="79"/>
    </row>
    <row r="211" spans="10:21" x14ac:dyDescent="0.3">
      <c r="J211" s="79"/>
      <c r="K211" s="79"/>
      <c r="L211" s="114"/>
      <c r="M211" s="79"/>
      <c r="N211" s="79"/>
      <c r="O211" s="79"/>
      <c r="P211" s="79"/>
      <c r="Q211" s="79"/>
      <c r="R211" s="79"/>
      <c r="S211" s="79"/>
      <c r="T211" s="79"/>
      <c r="U211" s="79"/>
    </row>
    <row r="212" spans="10:21" x14ac:dyDescent="0.3">
      <c r="J212" s="79"/>
      <c r="K212" s="79"/>
      <c r="L212" s="114"/>
      <c r="M212" s="79"/>
      <c r="N212" s="79"/>
      <c r="O212" s="79"/>
      <c r="P212" s="79"/>
      <c r="Q212" s="79"/>
      <c r="R212" s="79"/>
      <c r="S212" s="79"/>
      <c r="T212" s="79"/>
      <c r="U212" s="79"/>
    </row>
    <row r="213" spans="10:21" x14ac:dyDescent="0.3">
      <c r="J213" s="79"/>
      <c r="K213" s="79"/>
      <c r="L213" s="114"/>
      <c r="M213" s="79"/>
      <c r="N213" s="79"/>
      <c r="O213" s="79"/>
      <c r="P213" s="79"/>
      <c r="Q213" s="79"/>
      <c r="R213" s="79"/>
      <c r="S213" s="79"/>
      <c r="T213" s="79"/>
      <c r="U213" s="79"/>
    </row>
    <row r="214" spans="10:21" x14ac:dyDescent="0.3">
      <c r="J214" s="79"/>
      <c r="K214" s="79"/>
      <c r="L214" s="114"/>
      <c r="M214" s="79"/>
      <c r="N214" s="79"/>
      <c r="O214" s="79"/>
      <c r="P214" s="79"/>
      <c r="Q214" s="79"/>
      <c r="R214" s="79"/>
      <c r="S214" s="79"/>
      <c r="T214" s="79"/>
      <c r="U214" s="79"/>
    </row>
    <row r="215" spans="10:21" x14ac:dyDescent="0.3">
      <c r="J215" s="79"/>
      <c r="K215" s="79"/>
      <c r="L215" s="114"/>
      <c r="M215" s="79"/>
      <c r="N215" s="79"/>
      <c r="O215" s="79"/>
      <c r="P215" s="79"/>
      <c r="Q215" s="79"/>
      <c r="R215" s="79"/>
      <c r="S215" s="79"/>
      <c r="T215" s="79"/>
      <c r="U215" s="79"/>
    </row>
    <row r="216" spans="10:21" x14ac:dyDescent="0.3">
      <c r="J216" s="79"/>
      <c r="K216" s="79"/>
      <c r="L216" s="114"/>
      <c r="M216" s="79"/>
      <c r="N216" s="79"/>
      <c r="O216" s="79"/>
      <c r="P216" s="79"/>
      <c r="Q216" s="79"/>
      <c r="R216" s="79"/>
      <c r="S216" s="79"/>
      <c r="T216" s="79"/>
      <c r="U216" s="79"/>
    </row>
    <row r="217" spans="10:21" x14ac:dyDescent="0.3">
      <c r="J217" s="79"/>
      <c r="K217" s="79"/>
      <c r="L217" s="114"/>
      <c r="M217" s="79"/>
      <c r="N217" s="79"/>
      <c r="O217" s="79"/>
      <c r="P217" s="79"/>
      <c r="Q217" s="79"/>
      <c r="R217" s="79"/>
      <c r="S217" s="79"/>
      <c r="T217" s="79"/>
      <c r="U217" s="79"/>
    </row>
    <row r="218" spans="10:21" x14ac:dyDescent="0.3">
      <c r="J218" s="79"/>
      <c r="K218" s="79"/>
      <c r="L218" s="114"/>
      <c r="M218" s="79"/>
      <c r="N218" s="79"/>
      <c r="O218" s="79"/>
      <c r="P218" s="79"/>
      <c r="Q218" s="79"/>
      <c r="R218" s="79"/>
      <c r="S218" s="79"/>
      <c r="T218" s="79"/>
      <c r="U218" s="79"/>
    </row>
    <row r="219" spans="10:21" x14ac:dyDescent="0.3">
      <c r="J219" s="79"/>
      <c r="K219" s="79"/>
      <c r="L219" s="114"/>
      <c r="M219" s="79"/>
      <c r="N219" s="79"/>
      <c r="O219" s="79"/>
      <c r="P219" s="79"/>
      <c r="Q219" s="79"/>
      <c r="R219" s="79"/>
      <c r="S219" s="79"/>
      <c r="T219" s="79"/>
      <c r="U219" s="79"/>
    </row>
    <row r="220" spans="10:21" x14ac:dyDescent="0.3">
      <c r="J220" s="79"/>
      <c r="K220" s="79"/>
      <c r="L220" s="114"/>
      <c r="M220" s="79"/>
      <c r="N220" s="79"/>
      <c r="O220" s="79"/>
      <c r="P220" s="79"/>
      <c r="Q220" s="79"/>
      <c r="R220" s="79"/>
      <c r="S220" s="79"/>
      <c r="T220" s="79"/>
      <c r="U220" s="79"/>
    </row>
    <row r="221" spans="10:21" x14ac:dyDescent="0.3">
      <c r="J221" s="79"/>
      <c r="K221" s="79"/>
      <c r="L221" s="114"/>
      <c r="M221" s="79"/>
      <c r="N221" s="79"/>
      <c r="O221" s="79"/>
      <c r="P221" s="79"/>
      <c r="Q221" s="79"/>
      <c r="R221" s="79"/>
      <c r="S221" s="79"/>
      <c r="T221" s="79"/>
      <c r="U221" s="79"/>
    </row>
    <row r="222" spans="10:21" x14ac:dyDescent="0.3">
      <c r="J222" s="79"/>
      <c r="K222" s="79"/>
      <c r="L222" s="114"/>
      <c r="M222" s="79"/>
      <c r="N222" s="79"/>
      <c r="O222" s="79"/>
      <c r="P222" s="79"/>
      <c r="Q222" s="79"/>
      <c r="R222" s="79"/>
      <c r="S222" s="79"/>
      <c r="T222" s="79"/>
      <c r="U222" s="79"/>
    </row>
    <row r="223" spans="10:21" x14ac:dyDescent="0.3">
      <c r="J223" s="79"/>
      <c r="K223" s="79"/>
      <c r="L223" s="114"/>
      <c r="M223" s="79"/>
      <c r="N223" s="79"/>
      <c r="O223" s="79"/>
      <c r="P223" s="79"/>
      <c r="Q223" s="79"/>
      <c r="R223" s="79"/>
      <c r="S223" s="79"/>
      <c r="T223" s="79"/>
      <c r="U223" s="79"/>
    </row>
    <row r="224" spans="10:21" x14ac:dyDescent="0.3">
      <c r="J224" s="79"/>
      <c r="K224" s="79"/>
      <c r="L224" s="114"/>
      <c r="M224" s="79"/>
      <c r="N224" s="79"/>
      <c r="O224" s="79"/>
      <c r="P224" s="79"/>
      <c r="Q224" s="79"/>
      <c r="R224" s="79"/>
      <c r="S224" s="79"/>
      <c r="T224" s="79"/>
      <c r="U224" s="79"/>
    </row>
    <row r="225" spans="10:21" x14ac:dyDescent="0.3">
      <c r="J225" s="79"/>
      <c r="K225" s="79"/>
      <c r="L225" s="114"/>
      <c r="M225" s="79"/>
      <c r="N225" s="79"/>
      <c r="O225" s="79"/>
      <c r="P225" s="79"/>
      <c r="Q225" s="79"/>
      <c r="R225" s="79"/>
      <c r="S225" s="79"/>
      <c r="T225" s="79"/>
      <c r="U225" s="79"/>
    </row>
    <row r="226" spans="10:21" x14ac:dyDescent="0.3">
      <c r="J226" s="79"/>
      <c r="K226" s="79"/>
      <c r="L226" s="114"/>
      <c r="M226" s="79"/>
      <c r="N226" s="79"/>
      <c r="O226" s="79"/>
      <c r="P226" s="79"/>
      <c r="Q226" s="79"/>
      <c r="R226" s="79"/>
      <c r="S226" s="79"/>
      <c r="T226" s="79"/>
      <c r="U226" s="79"/>
    </row>
    <row r="227" spans="10:21" x14ac:dyDescent="0.3">
      <c r="J227" s="79"/>
      <c r="K227" s="79"/>
      <c r="L227" s="114"/>
      <c r="M227" s="79"/>
      <c r="N227" s="79"/>
      <c r="O227" s="79"/>
      <c r="P227" s="79"/>
      <c r="Q227" s="79"/>
      <c r="R227" s="79"/>
      <c r="S227" s="79"/>
      <c r="T227" s="79"/>
      <c r="U227" s="79"/>
    </row>
    <row r="228" spans="10:21" x14ac:dyDescent="0.3">
      <c r="J228" s="79"/>
      <c r="K228" s="79"/>
      <c r="L228" s="114"/>
      <c r="M228" s="79"/>
      <c r="N228" s="79"/>
      <c r="O228" s="79"/>
      <c r="P228" s="79"/>
      <c r="Q228" s="79"/>
      <c r="R228" s="79"/>
      <c r="S228" s="79"/>
      <c r="T228" s="79"/>
      <c r="U228" s="79"/>
    </row>
    <row r="229" spans="10:21" x14ac:dyDescent="0.3">
      <c r="J229" s="79"/>
      <c r="K229" s="79"/>
      <c r="L229" s="114"/>
      <c r="M229" s="79"/>
      <c r="N229" s="79"/>
      <c r="O229" s="79"/>
      <c r="P229" s="79"/>
      <c r="Q229" s="79"/>
      <c r="R229" s="79"/>
      <c r="S229" s="79"/>
      <c r="T229" s="79"/>
      <c r="U229" s="79"/>
    </row>
    <row r="230" spans="10:21" x14ac:dyDescent="0.3">
      <c r="J230" s="79"/>
      <c r="K230" s="79"/>
      <c r="L230" s="114"/>
      <c r="M230" s="79"/>
      <c r="N230" s="79"/>
      <c r="O230" s="79"/>
      <c r="P230" s="79"/>
      <c r="Q230" s="79"/>
      <c r="R230" s="79"/>
      <c r="S230" s="79"/>
      <c r="T230" s="79"/>
      <c r="U230" s="79"/>
    </row>
    <row r="231" spans="10:21" x14ac:dyDescent="0.3">
      <c r="J231" s="79"/>
      <c r="K231" s="79"/>
      <c r="L231" s="114"/>
      <c r="M231" s="79"/>
      <c r="N231" s="79"/>
      <c r="O231" s="79"/>
      <c r="P231" s="79"/>
      <c r="Q231" s="79"/>
      <c r="R231" s="79"/>
      <c r="S231" s="79"/>
      <c r="T231" s="79"/>
      <c r="U231" s="79"/>
    </row>
    <row r="232" spans="10:21" x14ac:dyDescent="0.3">
      <c r="J232" s="79"/>
      <c r="K232" s="79"/>
      <c r="L232" s="114"/>
      <c r="M232" s="79"/>
      <c r="N232" s="79"/>
      <c r="O232" s="79"/>
      <c r="P232" s="79"/>
      <c r="Q232" s="79"/>
      <c r="R232" s="79"/>
      <c r="S232" s="79"/>
      <c r="T232" s="79"/>
      <c r="U232" s="79"/>
    </row>
    <row r="233" spans="10:21" x14ac:dyDescent="0.3">
      <c r="J233" s="79"/>
      <c r="K233" s="79"/>
      <c r="L233" s="114"/>
      <c r="M233" s="79"/>
      <c r="N233" s="79"/>
      <c r="O233" s="79"/>
      <c r="P233" s="79"/>
      <c r="Q233" s="79"/>
      <c r="R233" s="79"/>
      <c r="S233" s="79"/>
      <c r="T233" s="79"/>
      <c r="U233" s="79"/>
    </row>
    <row r="234" spans="10:21" x14ac:dyDescent="0.3">
      <c r="J234" s="79"/>
      <c r="K234" s="79"/>
      <c r="L234" s="114"/>
      <c r="M234" s="79"/>
      <c r="N234" s="79"/>
      <c r="O234" s="79"/>
      <c r="P234" s="79"/>
      <c r="Q234" s="79"/>
      <c r="R234" s="79"/>
      <c r="S234" s="79"/>
      <c r="T234" s="79"/>
      <c r="U234" s="79"/>
    </row>
    <row r="235" spans="10:21" x14ac:dyDescent="0.3">
      <c r="J235" s="79"/>
      <c r="K235" s="79"/>
      <c r="L235" s="114"/>
      <c r="M235" s="79"/>
      <c r="N235" s="79"/>
      <c r="O235" s="79"/>
      <c r="P235" s="79"/>
      <c r="Q235" s="79"/>
      <c r="R235" s="79"/>
      <c r="S235" s="79"/>
      <c r="T235" s="79"/>
      <c r="U235" s="79"/>
    </row>
    <row r="236" spans="10:21" x14ac:dyDescent="0.3">
      <c r="J236" s="79"/>
      <c r="K236" s="79"/>
      <c r="L236" s="114"/>
      <c r="M236" s="79"/>
      <c r="N236" s="79"/>
      <c r="O236" s="79"/>
      <c r="P236" s="79"/>
      <c r="Q236" s="79"/>
      <c r="R236" s="79"/>
      <c r="S236" s="79"/>
      <c r="T236" s="79"/>
      <c r="U236" s="79"/>
    </row>
    <row r="237" spans="10:21" x14ac:dyDescent="0.3">
      <c r="J237" s="79"/>
      <c r="K237" s="79"/>
      <c r="L237" s="114"/>
      <c r="M237" s="79"/>
      <c r="N237" s="79"/>
      <c r="O237" s="79"/>
      <c r="P237" s="79"/>
      <c r="Q237" s="79"/>
      <c r="R237" s="79"/>
      <c r="S237" s="79"/>
      <c r="T237" s="79"/>
      <c r="U237" s="79"/>
    </row>
    <row r="238" spans="10:21" x14ac:dyDescent="0.3">
      <c r="J238" s="79"/>
      <c r="K238" s="79"/>
      <c r="L238" s="114"/>
      <c r="M238" s="79"/>
      <c r="N238" s="79"/>
      <c r="O238" s="79"/>
      <c r="P238" s="79"/>
      <c r="Q238" s="79"/>
      <c r="R238" s="79"/>
      <c r="S238" s="79"/>
      <c r="T238" s="79"/>
      <c r="U238" s="79"/>
    </row>
    <row r="239" spans="10:21" x14ac:dyDescent="0.3">
      <c r="J239" s="79"/>
      <c r="K239" s="79"/>
      <c r="L239" s="114"/>
      <c r="M239" s="79"/>
      <c r="N239" s="79"/>
      <c r="O239" s="79"/>
      <c r="P239" s="79"/>
      <c r="Q239" s="79"/>
      <c r="R239" s="79"/>
      <c r="S239" s="79"/>
      <c r="T239" s="79"/>
      <c r="U239" s="79"/>
    </row>
    <row r="240" spans="10:21" x14ac:dyDescent="0.3">
      <c r="J240" s="79"/>
      <c r="K240" s="79"/>
      <c r="L240" s="114"/>
      <c r="M240" s="79"/>
      <c r="N240" s="79"/>
      <c r="O240" s="79"/>
      <c r="P240" s="79"/>
      <c r="Q240" s="79"/>
      <c r="R240" s="79"/>
      <c r="S240" s="79"/>
      <c r="T240" s="79"/>
      <c r="U240" s="79"/>
    </row>
    <row r="241" spans="10:21" x14ac:dyDescent="0.3">
      <c r="J241" s="79"/>
      <c r="K241" s="79"/>
      <c r="L241" s="114"/>
      <c r="M241" s="79"/>
      <c r="N241" s="79"/>
      <c r="O241" s="79"/>
      <c r="P241" s="79"/>
      <c r="Q241" s="79"/>
      <c r="R241" s="79"/>
      <c r="S241" s="79"/>
      <c r="T241" s="79"/>
      <c r="U241" s="79"/>
    </row>
    <row r="242" spans="10:21" x14ac:dyDescent="0.3">
      <c r="J242" s="79"/>
      <c r="K242" s="79"/>
      <c r="L242" s="114"/>
      <c r="M242" s="79"/>
      <c r="N242" s="79"/>
      <c r="O242" s="79"/>
      <c r="P242" s="79"/>
      <c r="Q242" s="79"/>
      <c r="R242" s="79"/>
      <c r="S242" s="79"/>
      <c r="T242" s="79"/>
      <c r="U242" s="79"/>
    </row>
    <row r="243" spans="10:21" x14ac:dyDescent="0.3">
      <c r="J243" s="79"/>
      <c r="K243" s="79"/>
      <c r="L243" s="114"/>
      <c r="M243" s="79"/>
      <c r="N243" s="79"/>
      <c r="O243" s="79"/>
      <c r="P243" s="79"/>
      <c r="Q243" s="79"/>
      <c r="R243" s="79"/>
      <c r="S243" s="79"/>
      <c r="T243" s="79"/>
      <c r="U243" s="79"/>
    </row>
    <row r="244" spans="10:21" x14ac:dyDescent="0.3">
      <c r="J244" s="79"/>
      <c r="K244" s="79"/>
      <c r="L244" s="114"/>
      <c r="M244" s="79"/>
      <c r="N244" s="79"/>
      <c r="O244" s="79"/>
      <c r="P244" s="79"/>
      <c r="Q244" s="79"/>
      <c r="R244" s="79"/>
      <c r="S244" s="79"/>
      <c r="T244" s="79"/>
      <c r="U244" s="79"/>
    </row>
    <row r="245" spans="10:21" x14ac:dyDescent="0.3">
      <c r="J245" s="79"/>
      <c r="K245" s="79"/>
      <c r="L245" s="114"/>
      <c r="M245" s="79"/>
      <c r="N245" s="79"/>
      <c r="O245" s="79"/>
      <c r="P245" s="79"/>
      <c r="Q245" s="79"/>
      <c r="R245" s="79"/>
      <c r="S245" s="79"/>
      <c r="T245" s="79"/>
      <c r="U245" s="79"/>
    </row>
    <row r="246" spans="10:21" x14ac:dyDescent="0.3">
      <c r="J246" s="79"/>
      <c r="K246" s="79"/>
      <c r="L246" s="114"/>
      <c r="M246" s="79"/>
      <c r="N246" s="79"/>
      <c r="O246" s="79"/>
      <c r="P246" s="79"/>
      <c r="Q246" s="79"/>
      <c r="R246" s="79"/>
      <c r="S246" s="79"/>
      <c r="T246" s="79"/>
      <c r="U246" s="79"/>
    </row>
    <row r="247" spans="10:21" x14ac:dyDescent="0.3">
      <c r="J247" s="79"/>
      <c r="K247" s="79"/>
      <c r="L247" s="114"/>
      <c r="M247" s="79"/>
      <c r="N247" s="79"/>
      <c r="O247" s="79"/>
      <c r="P247" s="79"/>
      <c r="Q247" s="79"/>
      <c r="R247" s="79"/>
      <c r="S247" s="79"/>
      <c r="T247" s="79"/>
      <c r="U247" s="79"/>
    </row>
    <row r="248" spans="10:21" x14ac:dyDescent="0.3">
      <c r="J248" s="79"/>
      <c r="K248" s="79"/>
      <c r="L248" s="114"/>
      <c r="M248" s="79"/>
      <c r="N248" s="79"/>
      <c r="O248" s="79"/>
      <c r="P248" s="79"/>
      <c r="Q248" s="79"/>
      <c r="R248" s="79"/>
      <c r="S248" s="79"/>
      <c r="T248" s="79"/>
      <c r="U248" s="79"/>
    </row>
    <row r="249" spans="10:21" x14ac:dyDescent="0.3">
      <c r="J249" s="79"/>
      <c r="K249" s="79"/>
      <c r="L249" s="114"/>
      <c r="M249" s="79"/>
      <c r="N249" s="79"/>
      <c r="O249" s="79"/>
      <c r="P249" s="79"/>
      <c r="Q249" s="79"/>
      <c r="R249" s="79"/>
      <c r="S249" s="79"/>
      <c r="T249" s="79"/>
      <c r="U249" s="79"/>
    </row>
    <row r="250" spans="10:21" x14ac:dyDescent="0.3">
      <c r="J250" s="79"/>
      <c r="K250" s="79"/>
      <c r="L250" s="114"/>
      <c r="M250" s="79"/>
      <c r="N250" s="79"/>
      <c r="O250" s="79"/>
      <c r="P250" s="79"/>
      <c r="Q250" s="79"/>
      <c r="R250" s="79"/>
      <c r="S250" s="79"/>
      <c r="T250" s="79"/>
      <c r="U250" s="79"/>
    </row>
    <row r="251" spans="10:21" x14ac:dyDescent="0.3">
      <c r="J251" s="79"/>
      <c r="K251" s="79"/>
      <c r="L251" s="114"/>
      <c r="M251" s="79"/>
      <c r="N251" s="79"/>
      <c r="O251" s="79"/>
      <c r="P251" s="79"/>
      <c r="Q251" s="79"/>
      <c r="R251" s="79"/>
      <c r="S251" s="79"/>
      <c r="T251" s="79"/>
      <c r="U251" s="79"/>
    </row>
    <row r="252" spans="10:21" x14ac:dyDescent="0.3">
      <c r="J252" s="79"/>
      <c r="K252" s="79"/>
      <c r="L252" s="114"/>
      <c r="M252" s="79"/>
      <c r="N252" s="79"/>
      <c r="O252" s="79"/>
      <c r="P252" s="79"/>
      <c r="Q252" s="79"/>
      <c r="R252" s="79"/>
      <c r="S252" s="79"/>
      <c r="T252" s="79"/>
      <c r="U252" s="79"/>
    </row>
    <row r="253" spans="10:21" x14ac:dyDescent="0.3">
      <c r="J253" s="79"/>
      <c r="K253" s="79"/>
      <c r="L253" s="114"/>
      <c r="M253" s="79"/>
      <c r="N253" s="79"/>
      <c r="O253" s="79"/>
      <c r="P253" s="79"/>
      <c r="Q253" s="79"/>
      <c r="R253" s="79"/>
      <c r="S253" s="79"/>
      <c r="T253" s="79"/>
      <c r="U253" s="79"/>
    </row>
    <row r="254" spans="10:21" x14ac:dyDescent="0.3">
      <c r="J254" s="79"/>
      <c r="K254" s="79"/>
      <c r="L254" s="114"/>
      <c r="M254" s="79"/>
      <c r="N254" s="79"/>
      <c r="O254" s="79"/>
      <c r="P254" s="79"/>
      <c r="Q254" s="79"/>
      <c r="R254" s="79"/>
      <c r="S254" s="79"/>
      <c r="T254" s="79"/>
      <c r="U254" s="79"/>
    </row>
    <row r="255" spans="10:21" x14ac:dyDescent="0.3">
      <c r="J255" s="79"/>
      <c r="K255" s="79"/>
      <c r="L255" s="114"/>
      <c r="M255" s="79"/>
      <c r="N255" s="79"/>
      <c r="O255" s="79"/>
      <c r="P255" s="79"/>
      <c r="Q255" s="79"/>
      <c r="R255" s="79"/>
      <c r="S255" s="79"/>
      <c r="T255" s="79"/>
      <c r="U255" s="79"/>
    </row>
    <row r="256" spans="10:21" x14ac:dyDescent="0.3">
      <c r="J256" s="79"/>
      <c r="K256" s="79"/>
      <c r="L256" s="114"/>
      <c r="M256" s="79"/>
      <c r="N256" s="79"/>
      <c r="O256" s="79"/>
      <c r="P256" s="79"/>
      <c r="Q256" s="79"/>
      <c r="R256" s="79"/>
      <c r="S256" s="79"/>
      <c r="T256" s="79"/>
      <c r="U256" s="79"/>
    </row>
    <row r="257" spans="10:21" x14ac:dyDescent="0.3">
      <c r="J257" s="79"/>
      <c r="K257" s="79"/>
      <c r="L257" s="114"/>
      <c r="M257" s="79"/>
      <c r="N257" s="79"/>
      <c r="O257" s="79"/>
      <c r="P257" s="79"/>
      <c r="Q257" s="79"/>
      <c r="R257" s="79"/>
      <c r="S257" s="79"/>
      <c r="T257" s="79"/>
      <c r="U257" s="79"/>
    </row>
    <row r="258" spans="10:21" x14ac:dyDescent="0.3">
      <c r="J258" s="79"/>
      <c r="K258" s="79"/>
      <c r="L258" s="114"/>
      <c r="M258" s="79"/>
      <c r="N258" s="79"/>
      <c r="O258" s="79"/>
      <c r="P258" s="79"/>
      <c r="Q258" s="79"/>
      <c r="R258" s="79"/>
      <c r="S258" s="79"/>
      <c r="T258" s="79"/>
      <c r="U258" s="79"/>
    </row>
    <row r="259" spans="10:21" x14ac:dyDescent="0.3">
      <c r="J259" s="79"/>
      <c r="K259" s="79"/>
      <c r="L259" s="114"/>
      <c r="M259" s="79"/>
      <c r="N259" s="79"/>
      <c r="O259" s="79"/>
      <c r="P259" s="79"/>
      <c r="Q259" s="79"/>
      <c r="R259" s="79"/>
      <c r="S259" s="79"/>
      <c r="T259" s="79"/>
      <c r="U259" s="79"/>
    </row>
    <row r="260" spans="10:21" x14ac:dyDescent="0.3">
      <c r="J260" s="79"/>
      <c r="K260" s="79"/>
      <c r="L260" s="114"/>
      <c r="M260" s="79"/>
      <c r="N260" s="79"/>
      <c r="O260" s="79"/>
      <c r="P260" s="79"/>
      <c r="Q260" s="79"/>
      <c r="R260" s="79"/>
      <c r="S260" s="79"/>
      <c r="T260" s="79"/>
      <c r="U260" s="79"/>
    </row>
    <row r="261" spans="10:21" x14ac:dyDescent="0.3">
      <c r="J261" s="79"/>
      <c r="K261" s="79"/>
      <c r="L261" s="114"/>
      <c r="M261" s="79"/>
      <c r="N261" s="79"/>
      <c r="O261" s="79"/>
      <c r="P261" s="79"/>
      <c r="Q261" s="79"/>
      <c r="R261" s="79"/>
      <c r="S261" s="79"/>
      <c r="T261" s="79"/>
      <c r="U261" s="79"/>
    </row>
    <row r="262" spans="10:21" x14ac:dyDescent="0.3">
      <c r="J262" s="79"/>
      <c r="K262" s="79"/>
      <c r="L262" s="114"/>
      <c r="M262" s="79"/>
      <c r="N262" s="79"/>
      <c r="O262" s="79"/>
      <c r="P262" s="79"/>
      <c r="Q262" s="79"/>
      <c r="R262" s="79"/>
      <c r="S262" s="79"/>
      <c r="T262" s="79"/>
      <c r="U262" s="79"/>
    </row>
    <row r="263" spans="10:21" x14ac:dyDescent="0.3">
      <c r="J263" s="79"/>
      <c r="K263" s="79"/>
      <c r="L263" s="114"/>
      <c r="M263" s="79"/>
      <c r="N263" s="79"/>
      <c r="O263" s="79"/>
      <c r="P263" s="79"/>
      <c r="Q263" s="79"/>
      <c r="R263" s="79"/>
      <c r="S263" s="79"/>
      <c r="T263" s="79"/>
      <c r="U263" s="79"/>
    </row>
    <row r="264" spans="10:21" x14ac:dyDescent="0.3">
      <c r="J264" s="79"/>
      <c r="K264" s="79"/>
      <c r="L264" s="114"/>
      <c r="M264" s="79"/>
      <c r="N264" s="79"/>
      <c r="O264" s="79"/>
      <c r="P264" s="79"/>
      <c r="Q264" s="79"/>
      <c r="R264" s="79"/>
      <c r="S264" s="79"/>
      <c r="T264" s="79"/>
      <c r="U264" s="79"/>
    </row>
    <row r="265" spans="10:21" x14ac:dyDescent="0.3">
      <c r="J265" s="79"/>
      <c r="K265" s="79"/>
      <c r="L265" s="114"/>
      <c r="M265" s="79"/>
      <c r="N265" s="79"/>
      <c r="O265" s="79"/>
      <c r="P265" s="79"/>
      <c r="Q265" s="79"/>
      <c r="R265" s="79"/>
      <c r="S265" s="79"/>
      <c r="T265" s="79"/>
      <c r="U265" s="79"/>
    </row>
    <row r="266" spans="10:21" x14ac:dyDescent="0.3">
      <c r="J266" s="79"/>
      <c r="K266" s="79"/>
      <c r="L266" s="114"/>
      <c r="M266" s="79"/>
      <c r="N266" s="79"/>
      <c r="O266" s="79"/>
      <c r="P266" s="79"/>
      <c r="Q266" s="79"/>
      <c r="R266" s="79"/>
      <c r="S266" s="79"/>
      <c r="T266" s="79"/>
      <c r="U266" s="79"/>
    </row>
    <row r="267" spans="10:21" x14ac:dyDescent="0.3">
      <c r="J267" s="79"/>
      <c r="K267" s="79"/>
      <c r="L267" s="114"/>
      <c r="M267" s="79"/>
      <c r="N267" s="79"/>
      <c r="O267" s="79"/>
      <c r="P267" s="79"/>
      <c r="Q267" s="79"/>
      <c r="R267" s="79"/>
      <c r="S267" s="79"/>
      <c r="T267" s="79"/>
      <c r="U267" s="79"/>
    </row>
    <row r="268" spans="10:21" x14ac:dyDescent="0.3">
      <c r="J268" s="79"/>
      <c r="K268" s="79"/>
      <c r="L268" s="114"/>
      <c r="M268" s="79"/>
      <c r="N268" s="79"/>
      <c r="O268" s="79"/>
      <c r="P268" s="79"/>
      <c r="Q268" s="79"/>
      <c r="R268" s="79"/>
      <c r="S268" s="79"/>
      <c r="T268" s="79"/>
      <c r="U268" s="79"/>
    </row>
    <row r="269" spans="10:21" x14ac:dyDescent="0.3">
      <c r="J269" s="79"/>
      <c r="K269" s="79"/>
      <c r="L269" s="114"/>
      <c r="M269" s="79"/>
      <c r="N269" s="79"/>
      <c r="O269" s="79"/>
      <c r="P269" s="79"/>
      <c r="Q269" s="79"/>
      <c r="R269" s="79"/>
      <c r="S269" s="79"/>
      <c r="T269" s="79"/>
      <c r="U269" s="79"/>
    </row>
    <row r="270" spans="10:21" x14ac:dyDescent="0.3">
      <c r="J270" s="79"/>
      <c r="K270" s="79"/>
      <c r="L270" s="114"/>
      <c r="M270" s="79"/>
      <c r="N270" s="79"/>
      <c r="O270" s="79"/>
      <c r="P270" s="79"/>
      <c r="Q270" s="79"/>
      <c r="R270" s="79"/>
      <c r="S270" s="79"/>
      <c r="T270" s="79"/>
      <c r="U270" s="79"/>
    </row>
    <row r="271" spans="10:21" x14ac:dyDescent="0.3">
      <c r="J271" s="79"/>
      <c r="K271" s="79"/>
      <c r="L271" s="114"/>
      <c r="M271" s="79"/>
      <c r="N271" s="79"/>
      <c r="O271" s="79"/>
      <c r="P271" s="79"/>
      <c r="Q271" s="79"/>
      <c r="R271" s="79"/>
      <c r="S271" s="79"/>
      <c r="T271" s="79"/>
      <c r="U271" s="79"/>
    </row>
    <row r="272" spans="10:21" x14ac:dyDescent="0.3">
      <c r="J272" s="79"/>
      <c r="K272" s="79"/>
      <c r="L272" s="114"/>
      <c r="M272" s="79"/>
      <c r="N272" s="79"/>
      <c r="O272" s="79"/>
      <c r="P272" s="79"/>
      <c r="Q272" s="79"/>
      <c r="R272" s="79"/>
      <c r="S272" s="79"/>
      <c r="T272" s="79"/>
      <c r="U272" s="79"/>
    </row>
    <row r="273" spans="10:21" x14ac:dyDescent="0.3">
      <c r="J273" s="79"/>
      <c r="K273" s="79"/>
      <c r="L273" s="114"/>
      <c r="M273" s="79"/>
      <c r="N273" s="79"/>
      <c r="O273" s="79"/>
      <c r="P273" s="79"/>
      <c r="Q273" s="79"/>
      <c r="R273" s="79"/>
      <c r="S273" s="79"/>
      <c r="T273" s="79"/>
      <c r="U273" s="79"/>
    </row>
    <row r="274" spans="10:21" x14ac:dyDescent="0.3">
      <c r="J274" s="79"/>
      <c r="K274" s="79"/>
      <c r="L274" s="114"/>
      <c r="M274" s="79"/>
      <c r="N274" s="79"/>
      <c r="O274" s="79"/>
      <c r="P274" s="79"/>
      <c r="Q274" s="79"/>
      <c r="R274" s="79"/>
      <c r="S274" s="79"/>
      <c r="T274" s="79"/>
      <c r="U274" s="79"/>
    </row>
    <row r="275" spans="10:21" x14ac:dyDescent="0.3">
      <c r="J275" s="79"/>
      <c r="K275" s="79"/>
      <c r="L275" s="114"/>
      <c r="M275" s="79"/>
      <c r="N275" s="79"/>
      <c r="O275" s="79"/>
      <c r="P275" s="79"/>
      <c r="Q275" s="79"/>
      <c r="R275" s="79"/>
      <c r="S275" s="79"/>
      <c r="T275" s="79"/>
      <c r="U275" s="79"/>
    </row>
    <row r="276" spans="10:21" x14ac:dyDescent="0.3">
      <c r="J276" s="79"/>
      <c r="K276" s="79"/>
      <c r="L276" s="114"/>
      <c r="M276" s="79"/>
      <c r="N276" s="79"/>
      <c r="O276" s="79"/>
      <c r="P276" s="79"/>
      <c r="Q276" s="79"/>
      <c r="R276" s="79"/>
      <c r="S276" s="79"/>
      <c r="T276" s="79"/>
      <c r="U276" s="79"/>
    </row>
    <row r="277" spans="10:21" x14ac:dyDescent="0.3">
      <c r="J277" s="79"/>
      <c r="K277" s="79"/>
      <c r="L277" s="114"/>
      <c r="M277" s="79"/>
      <c r="N277" s="79"/>
      <c r="O277" s="79"/>
      <c r="P277" s="79"/>
      <c r="Q277" s="79"/>
      <c r="R277" s="79"/>
      <c r="S277" s="79"/>
      <c r="T277" s="79"/>
      <c r="U277" s="79"/>
    </row>
    <row r="278" spans="10:21" x14ac:dyDescent="0.3">
      <c r="J278" s="79"/>
      <c r="K278" s="79"/>
      <c r="L278" s="114"/>
      <c r="M278" s="79"/>
      <c r="N278" s="79"/>
      <c r="O278" s="79"/>
      <c r="P278" s="79"/>
      <c r="Q278" s="79"/>
      <c r="R278" s="79"/>
      <c r="S278" s="79"/>
      <c r="T278" s="79"/>
      <c r="U278" s="79"/>
    </row>
    <row r="279" spans="10:21" x14ac:dyDescent="0.3">
      <c r="J279" s="79"/>
      <c r="K279" s="79"/>
      <c r="L279" s="114"/>
      <c r="M279" s="79"/>
      <c r="N279" s="79"/>
      <c r="O279" s="79"/>
      <c r="P279" s="79"/>
      <c r="Q279" s="79"/>
      <c r="R279" s="79"/>
      <c r="S279" s="79"/>
      <c r="T279" s="79"/>
      <c r="U279" s="79"/>
    </row>
    <row r="280" spans="10:21" x14ac:dyDescent="0.3">
      <c r="J280" s="79"/>
      <c r="K280" s="79"/>
      <c r="L280" s="114"/>
      <c r="M280" s="79"/>
      <c r="N280" s="79"/>
      <c r="O280" s="79"/>
      <c r="P280" s="79"/>
      <c r="Q280" s="79"/>
      <c r="R280" s="79"/>
      <c r="S280" s="79"/>
      <c r="T280" s="79"/>
      <c r="U280" s="79"/>
    </row>
    <row r="281" spans="10:21" x14ac:dyDescent="0.3">
      <c r="J281" s="79"/>
      <c r="K281" s="79"/>
      <c r="L281" s="114"/>
      <c r="M281" s="79"/>
      <c r="N281" s="79"/>
      <c r="O281" s="79"/>
      <c r="P281" s="79"/>
      <c r="Q281" s="79"/>
      <c r="R281" s="79"/>
      <c r="S281" s="79"/>
      <c r="T281" s="79"/>
      <c r="U281" s="79"/>
    </row>
    <row r="282" spans="10:21" x14ac:dyDescent="0.3">
      <c r="J282" s="79"/>
      <c r="K282" s="79"/>
      <c r="L282" s="114"/>
      <c r="M282" s="79"/>
      <c r="N282" s="79"/>
      <c r="O282" s="79"/>
      <c r="P282" s="79"/>
      <c r="Q282" s="79"/>
      <c r="R282" s="79"/>
      <c r="S282" s="79"/>
      <c r="T282" s="79"/>
      <c r="U282" s="79"/>
    </row>
    <row r="283" spans="10:21" x14ac:dyDescent="0.3">
      <c r="J283" s="79"/>
      <c r="K283" s="79"/>
      <c r="L283" s="114"/>
      <c r="M283" s="79"/>
      <c r="N283" s="79"/>
      <c r="O283" s="79"/>
      <c r="P283" s="79"/>
      <c r="Q283" s="79"/>
      <c r="R283" s="79"/>
      <c r="S283" s="79"/>
      <c r="T283" s="79"/>
      <c r="U283" s="79"/>
    </row>
    <row r="284" spans="10:21" x14ac:dyDescent="0.3">
      <c r="J284" s="79"/>
      <c r="K284" s="79"/>
      <c r="L284" s="114"/>
      <c r="M284" s="79"/>
      <c r="N284" s="79"/>
      <c r="O284" s="79"/>
      <c r="P284" s="79"/>
      <c r="Q284" s="79"/>
      <c r="R284" s="79"/>
      <c r="S284" s="79"/>
      <c r="T284" s="79"/>
      <c r="U284" s="79"/>
    </row>
    <row r="285" spans="10:21" x14ac:dyDescent="0.3">
      <c r="J285" s="79"/>
      <c r="K285" s="79"/>
      <c r="L285" s="114"/>
      <c r="M285" s="79"/>
      <c r="N285" s="79"/>
      <c r="O285" s="79"/>
      <c r="P285" s="79"/>
      <c r="Q285" s="79"/>
      <c r="R285" s="79"/>
      <c r="S285" s="79"/>
      <c r="T285" s="79"/>
      <c r="U285" s="79"/>
    </row>
    <row r="286" spans="10:21" x14ac:dyDescent="0.3">
      <c r="J286" s="79"/>
      <c r="K286" s="79"/>
      <c r="L286" s="114"/>
      <c r="M286" s="79"/>
      <c r="N286" s="79"/>
      <c r="O286" s="79"/>
      <c r="P286" s="79"/>
      <c r="Q286" s="79"/>
      <c r="R286" s="79"/>
      <c r="S286" s="79"/>
      <c r="T286" s="79"/>
      <c r="U286" s="79"/>
    </row>
    <row r="287" spans="10:21" x14ac:dyDescent="0.3">
      <c r="J287" s="79"/>
      <c r="K287" s="79"/>
      <c r="L287" s="114"/>
      <c r="M287" s="79"/>
      <c r="N287" s="79"/>
      <c r="O287" s="79"/>
      <c r="P287" s="79"/>
      <c r="Q287" s="79"/>
      <c r="R287" s="79"/>
      <c r="S287" s="79"/>
      <c r="T287" s="79"/>
      <c r="U287" s="79"/>
    </row>
    <row r="288" spans="10:21" x14ac:dyDescent="0.3">
      <c r="J288" s="79"/>
      <c r="K288" s="79"/>
      <c r="L288" s="114"/>
      <c r="M288" s="79"/>
      <c r="N288" s="79"/>
      <c r="O288" s="79"/>
      <c r="P288" s="79"/>
      <c r="Q288" s="79"/>
      <c r="R288" s="79"/>
      <c r="S288" s="79"/>
      <c r="T288" s="79"/>
      <c r="U288" s="79"/>
    </row>
    <row r="289" spans="10:21" x14ac:dyDescent="0.3">
      <c r="J289" s="79"/>
      <c r="K289" s="79"/>
      <c r="L289" s="114"/>
      <c r="M289" s="79"/>
      <c r="N289" s="79"/>
      <c r="O289" s="79"/>
      <c r="P289" s="79"/>
      <c r="Q289" s="79"/>
      <c r="R289" s="79"/>
      <c r="S289" s="79"/>
      <c r="T289" s="79"/>
      <c r="U289" s="79"/>
    </row>
    <row r="290" spans="10:21" x14ac:dyDescent="0.3">
      <c r="J290" s="79"/>
      <c r="K290" s="79"/>
      <c r="L290" s="114"/>
      <c r="M290" s="79"/>
      <c r="N290" s="79"/>
      <c r="O290" s="79"/>
      <c r="P290" s="79"/>
      <c r="Q290" s="79"/>
      <c r="R290" s="79"/>
      <c r="S290" s="79"/>
      <c r="T290" s="79"/>
      <c r="U290" s="79"/>
    </row>
    <row r="291" spans="10:21" x14ac:dyDescent="0.3">
      <c r="J291" s="79"/>
      <c r="K291" s="79"/>
      <c r="L291" s="114"/>
      <c r="M291" s="79"/>
      <c r="N291" s="79"/>
      <c r="O291" s="79"/>
      <c r="P291" s="79"/>
      <c r="Q291" s="79"/>
      <c r="R291" s="79"/>
      <c r="S291" s="79"/>
      <c r="T291" s="79"/>
      <c r="U291" s="79"/>
    </row>
    <row r="292" spans="10:21" x14ac:dyDescent="0.3">
      <c r="J292" s="79"/>
      <c r="K292" s="79"/>
      <c r="L292" s="114"/>
      <c r="M292" s="79"/>
      <c r="N292" s="79"/>
      <c r="O292" s="79"/>
      <c r="P292" s="79"/>
      <c r="Q292" s="79"/>
      <c r="R292" s="79"/>
      <c r="S292" s="79"/>
      <c r="T292" s="79"/>
      <c r="U292" s="79"/>
    </row>
    <row r="293" spans="10:21" x14ac:dyDescent="0.3">
      <c r="J293" s="79"/>
      <c r="K293" s="79"/>
      <c r="L293" s="114"/>
      <c r="M293" s="79"/>
      <c r="N293" s="79"/>
      <c r="O293" s="79"/>
      <c r="P293" s="79"/>
      <c r="Q293" s="79"/>
      <c r="R293" s="79"/>
      <c r="S293" s="79"/>
      <c r="T293" s="79"/>
      <c r="U293" s="79"/>
    </row>
    <row r="294" spans="10:21" x14ac:dyDescent="0.3">
      <c r="J294" s="79"/>
      <c r="K294" s="79"/>
      <c r="L294" s="114"/>
      <c r="M294" s="79"/>
      <c r="N294" s="79"/>
      <c r="O294" s="79"/>
      <c r="P294" s="79"/>
      <c r="Q294" s="79"/>
      <c r="R294" s="79"/>
      <c r="S294" s="79"/>
      <c r="T294" s="79"/>
      <c r="U294" s="79"/>
    </row>
    <row r="295" spans="10:21" x14ac:dyDescent="0.3">
      <c r="J295" s="79"/>
      <c r="K295" s="79"/>
      <c r="L295" s="114"/>
      <c r="M295" s="79"/>
      <c r="N295" s="79"/>
      <c r="O295" s="79"/>
      <c r="P295" s="79"/>
      <c r="Q295" s="79"/>
      <c r="R295" s="79"/>
      <c r="S295" s="79"/>
      <c r="T295" s="79"/>
      <c r="U295" s="79"/>
    </row>
    <row r="296" spans="10:21" x14ac:dyDescent="0.3">
      <c r="J296" s="79"/>
      <c r="K296" s="79"/>
      <c r="L296" s="114"/>
      <c r="M296" s="79"/>
      <c r="N296" s="79"/>
      <c r="O296" s="79"/>
      <c r="P296" s="79"/>
      <c r="Q296" s="79"/>
      <c r="R296" s="79"/>
      <c r="S296" s="79"/>
      <c r="T296" s="79"/>
      <c r="U296" s="79"/>
    </row>
    <row r="297" spans="10:21" x14ac:dyDescent="0.3">
      <c r="J297" s="79"/>
      <c r="K297" s="79"/>
      <c r="L297" s="114"/>
      <c r="M297" s="79"/>
      <c r="N297" s="79"/>
      <c r="O297" s="79"/>
      <c r="P297" s="79"/>
      <c r="Q297" s="79"/>
      <c r="R297" s="79"/>
      <c r="S297" s="79"/>
      <c r="T297" s="79"/>
      <c r="U297" s="79"/>
    </row>
    <row r="298" spans="10:21" x14ac:dyDescent="0.3">
      <c r="J298" s="79"/>
      <c r="K298" s="79"/>
      <c r="L298" s="114"/>
      <c r="M298" s="79"/>
      <c r="N298" s="79"/>
      <c r="O298" s="79"/>
      <c r="P298" s="79"/>
      <c r="Q298" s="79"/>
      <c r="R298" s="79"/>
      <c r="S298" s="79"/>
      <c r="T298" s="79"/>
      <c r="U298" s="79"/>
    </row>
    <row r="299" spans="10:21" x14ac:dyDescent="0.3">
      <c r="J299" s="79"/>
      <c r="K299" s="79"/>
      <c r="L299" s="114"/>
      <c r="M299" s="79"/>
      <c r="N299" s="79"/>
      <c r="O299" s="79"/>
      <c r="P299" s="79"/>
      <c r="Q299" s="79"/>
      <c r="R299" s="79"/>
      <c r="S299" s="79"/>
      <c r="T299" s="79"/>
      <c r="U299" s="79"/>
    </row>
    <row r="300" spans="10:21" x14ac:dyDescent="0.3">
      <c r="J300" s="79"/>
      <c r="K300" s="79"/>
      <c r="L300" s="114"/>
      <c r="M300" s="79"/>
      <c r="N300" s="79"/>
      <c r="O300" s="79"/>
      <c r="P300" s="79"/>
      <c r="Q300" s="79"/>
      <c r="R300" s="79"/>
      <c r="S300" s="79"/>
      <c r="T300" s="79"/>
      <c r="U300" s="79"/>
    </row>
    <row r="301" spans="10:21" x14ac:dyDescent="0.3">
      <c r="J301" s="79"/>
      <c r="K301" s="79"/>
      <c r="L301" s="114"/>
      <c r="M301" s="79"/>
      <c r="N301" s="79"/>
      <c r="O301" s="79"/>
      <c r="P301" s="79"/>
      <c r="Q301" s="79"/>
      <c r="R301" s="79"/>
      <c r="S301" s="79"/>
      <c r="T301" s="79"/>
      <c r="U301" s="79"/>
    </row>
    <row r="302" spans="10:21" x14ac:dyDescent="0.3">
      <c r="J302" s="79"/>
      <c r="K302" s="79"/>
      <c r="L302" s="114"/>
      <c r="M302" s="79"/>
      <c r="N302" s="79"/>
      <c r="O302" s="79"/>
      <c r="P302" s="79"/>
      <c r="Q302" s="79"/>
      <c r="R302" s="79"/>
      <c r="S302" s="79"/>
      <c r="T302" s="79"/>
      <c r="U302" s="79"/>
    </row>
    <row r="303" spans="10:21" x14ac:dyDescent="0.3">
      <c r="J303" s="79"/>
      <c r="K303" s="79"/>
      <c r="L303" s="114"/>
      <c r="M303" s="79"/>
      <c r="N303" s="79"/>
      <c r="O303" s="79"/>
      <c r="P303" s="79"/>
      <c r="Q303" s="79"/>
      <c r="R303" s="79"/>
      <c r="S303" s="79"/>
      <c r="T303" s="79"/>
      <c r="U303" s="79"/>
    </row>
    <row r="304" spans="10:21" x14ac:dyDescent="0.3">
      <c r="J304" s="79"/>
      <c r="K304" s="79"/>
      <c r="L304" s="114"/>
      <c r="M304" s="79"/>
      <c r="N304" s="79"/>
      <c r="O304" s="79"/>
      <c r="P304" s="79"/>
      <c r="Q304" s="79"/>
      <c r="R304" s="79"/>
      <c r="S304" s="79"/>
      <c r="T304" s="79"/>
      <c r="U304" s="79"/>
    </row>
    <row r="305" spans="10:21" x14ac:dyDescent="0.3">
      <c r="J305" s="79"/>
      <c r="K305" s="79"/>
      <c r="L305" s="114"/>
      <c r="M305" s="79"/>
      <c r="N305" s="79"/>
      <c r="O305" s="79"/>
      <c r="P305" s="79"/>
      <c r="Q305" s="79"/>
      <c r="R305" s="79"/>
      <c r="S305" s="79"/>
      <c r="T305" s="79"/>
      <c r="U305" s="79"/>
    </row>
    <row r="306" spans="10:21" x14ac:dyDescent="0.3">
      <c r="J306" s="79"/>
      <c r="K306" s="79"/>
      <c r="L306" s="114"/>
      <c r="M306" s="79"/>
      <c r="N306" s="79"/>
      <c r="O306" s="79"/>
      <c r="P306" s="79"/>
      <c r="Q306" s="79"/>
      <c r="R306" s="79"/>
      <c r="S306" s="79"/>
      <c r="T306" s="79"/>
      <c r="U306" s="79"/>
    </row>
    <row r="307" spans="10:21" x14ac:dyDescent="0.3">
      <c r="J307" s="79"/>
      <c r="K307" s="79"/>
      <c r="L307" s="114"/>
      <c r="M307" s="79"/>
      <c r="N307" s="79"/>
      <c r="O307" s="79"/>
      <c r="P307" s="79"/>
      <c r="Q307" s="79"/>
      <c r="R307" s="79"/>
      <c r="S307" s="79"/>
      <c r="T307" s="79"/>
      <c r="U307" s="79"/>
    </row>
    <row r="308" spans="10:21" x14ac:dyDescent="0.3">
      <c r="J308" s="79"/>
      <c r="K308" s="79"/>
      <c r="L308" s="114"/>
      <c r="M308" s="79"/>
      <c r="N308" s="79"/>
      <c r="O308" s="79"/>
      <c r="P308" s="79"/>
      <c r="Q308" s="79"/>
      <c r="R308" s="79"/>
      <c r="S308" s="79"/>
      <c r="T308" s="79"/>
      <c r="U308" s="79"/>
    </row>
    <row r="309" spans="10:21" x14ac:dyDescent="0.3">
      <c r="J309" s="79"/>
      <c r="K309" s="79"/>
      <c r="L309" s="114"/>
      <c r="M309" s="79"/>
      <c r="N309" s="79"/>
      <c r="O309" s="79"/>
      <c r="P309" s="79"/>
      <c r="Q309" s="79"/>
      <c r="R309" s="79"/>
      <c r="S309" s="79"/>
      <c r="T309" s="79"/>
      <c r="U309" s="79"/>
    </row>
    <row r="310" spans="10:21" x14ac:dyDescent="0.3">
      <c r="J310" s="79"/>
      <c r="K310" s="79"/>
      <c r="L310" s="114"/>
      <c r="M310" s="79"/>
      <c r="N310" s="79"/>
      <c r="O310" s="79"/>
      <c r="P310" s="79"/>
      <c r="Q310" s="79"/>
      <c r="R310" s="79"/>
      <c r="S310" s="79"/>
      <c r="T310" s="79"/>
      <c r="U310" s="79"/>
    </row>
    <row r="311" spans="10:21" x14ac:dyDescent="0.3">
      <c r="J311" s="79"/>
      <c r="K311" s="79"/>
      <c r="L311" s="114"/>
      <c r="M311" s="79"/>
      <c r="N311" s="79"/>
      <c r="O311" s="79"/>
      <c r="P311" s="79"/>
      <c r="Q311" s="79"/>
      <c r="R311" s="79"/>
      <c r="S311" s="79"/>
      <c r="T311" s="79"/>
      <c r="U311" s="79"/>
    </row>
    <row r="312" spans="10:21" x14ac:dyDescent="0.3">
      <c r="J312" s="79"/>
      <c r="K312" s="79"/>
      <c r="L312" s="114"/>
      <c r="M312" s="79"/>
      <c r="N312" s="79"/>
      <c r="O312" s="79"/>
      <c r="P312" s="79"/>
      <c r="Q312" s="79"/>
      <c r="R312" s="79"/>
      <c r="S312" s="79"/>
      <c r="T312" s="79"/>
      <c r="U312" s="79"/>
    </row>
    <row r="313" spans="10:21" x14ac:dyDescent="0.3">
      <c r="J313" s="79"/>
      <c r="K313" s="79"/>
      <c r="L313" s="114"/>
      <c r="M313" s="79"/>
      <c r="N313" s="79"/>
      <c r="O313" s="79"/>
      <c r="P313" s="79"/>
      <c r="Q313" s="79"/>
      <c r="R313" s="79"/>
      <c r="S313" s="79"/>
      <c r="T313" s="79"/>
      <c r="U313" s="79"/>
    </row>
    <row r="314" spans="10:21" x14ac:dyDescent="0.3">
      <c r="J314" s="79"/>
      <c r="K314" s="79"/>
      <c r="L314" s="114"/>
      <c r="M314" s="79"/>
      <c r="N314" s="79"/>
      <c r="O314" s="79"/>
      <c r="P314" s="79"/>
      <c r="Q314" s="79"/>
      <c r="R314" s="79"/>
      <c r="S314" s="79"/>
      <c r="T314" s="79"/>
      <c r="U314" s="79"/>
    </row>
    <row r="315" spans="10:21" x14ac:dyDescent="0.3">
      <c r="J315" s="79"/>
      <c r="K315" s="79"/>
      <c r="L315" s="114"/>
      <c r="M315" s="79"/>
      <c r="N315" s="79"/>
      <c r="O315" s="79"/>
      <c r="P315" s="79"/>
      <c r="Q315" s="79"/>
      <c r="R315" s="79"/>
      <c r="S315" s="79"/>
      <c r="T315" s="79"/>
      <c r="U315" s="79"/>
    </row>
    <row r="316" spans="10:21" x14ac:dyDescent="0.3">
      <c r="J316" s="79"/>
      <c r="K316" s="79"/>
      <c r="L316" s="114"/>
      <c r="M316" s="79"/>
      <c r="N316" s="79"/>
      <c r="O316" s="79"/>
      <c r="P316" s="79"/>
      <c r="Q316" s="79"/>
      <c r="R316" s="79"/>
      <c r="S316" s="79"/>
      <c r="T316" s="79"/>
      <c r="U316" s="79"/>
    </row>
    <row r="317" spans="10:21" x14ac:dyDescent="0.3">
      <c r="J317" s="79"/>
      <c r="K317" s="79"/>
      <c r="L317" s="114"/>
      <c r="M317" s="79"/>
      <c r="N317" s="79"/>
      <c r="O317" s="79"/>
      <c r="P317" s="79"/>
      <c r="Q317" s="79"/>
      <c r="R317" s="79"/>
      <c r="S317" s="79"/>
      <c r="T317" s="79"/>
      <c r="U317" s="79"/>
    </row>
    <row r="318" spans="10:21" x14ac:dyDescent="0.3">
      <c r="J318" s="79"/>
      <c r="K318" s="79"/>
      <c r="L318" s="114"/>
      <c r="M318" s="79"/>
      <c r="N318" s="79"/>
      <c r="O318" s="79"/>
      <c r="P318" s="79"/>
      <c r="Q318" s="79"/>
      <c r="R318" s="79"/>
      <c r="S318" s="79"/>
      <c r="T318" s="79"/>
      <c r="U318" s="79"/>
    </row>
    <row r="319" spans="10:21" x14ac:dyDescent="0.3">
      <c r="J319" s="79"/>
      <c r="K319" s="79"/>
      <c r="L319" s="114"/>
      <c r="M319" s="79"/>
      <c r="N319" s="79"/>
      <c r="O319" s="79"/>
      <c r="P319" s="79"/>
      <c r="Q319" s="79"/>
      <c r="R319" s="79"/>
      <c r="S319" s="79"/>
      <c r="T319" s="79"/>
      <c r="U319" s="79"/>
    </row>
    <row r="320" spans="10:21" x14ac:dyDescent="0.3">
      <c r="J320" s="79"/>
      <c r="K320" s="79"/>
      <c r="L320" s="114"/>
      <c r="M320" s="79"/>
      <c r="N320" s="79"/>
      <c r="O320" s="79"/>
      <c r="P320" s="79"/>
      <c r="Q320" s="79"/>
      <c r="R320" s="79"/>
      <c r="S320" s="79"/>
      <c r="T320" s="79"/>
      <c r="U320" s="79"/>
    </row>
    <row r="321" spans="10:21" x14ac:dyDescent="0.3">
      <c r="J321" s="79"/>
      <c r="K321" s="79"/>
      <c r="L321" s="114"/>
      <c r="M321" s="79"/>
      <c r="N321" s="79"/>
      <c r="O321" s="79"/>
      <c r="P321" s="79"/>
      <c r="Q321" s="79"/>
      <c r="R321" s="79"/>
      <c r="S321" s="79"/>
      <c r="T321" s="79"/>
      <c r="U321" s="79"/>
    </row>
    <row r="322" spans="10:21" x14ac:dyDescent="0.3">
      <c r="J322" s="79"/>
      <c r="K322" s="79"/>
      <c r="L322" s="114"/>
      <c r="M322" s="79"/>
      <c r="N322" s="79"/>
      <c r="O322" s="79"/>
      <c r="P322" s="79"/>
      <c r="Q322" s="79"/>
      <c r="R322" s="79"/>
      <c r="S322" s="79"/>
      <c r="T322" s="79"/>
      <c r="U322" s="79"/>
    </row>
    <row r="323" spans="10:21" x14ac:dyDescent="0.3">
      <c r="J323" s="79"/>
      <c r="K323" s="79"/>
      <c r="L323" s="114"/>
      <c r="M323" s="79"/>
      <c r="N323" s="79"/>
      <c r="O323" s="79"/>
      <c r="P323" s="79"/>
      <c r="Q323" s="79"/>
      <c r="R323" s="79"/>
      <c r="S323" s="79"/>
      <c r="T323" s="79"/>
      <c r="U323" s="79"/>
    </row>
    <row r="324" spans="10:21" x14ac:dyDescent="0.3">
      <c r="J324" s="79"/>
      <c r="K324" s="79"/>
      <c r="L324" s="114"/>
      <c r="M324" s="79"/>
      <c r="N324" s="79"/>
      <c r="O324" s="79"/>
      <c r="P324" s="79"/>
      <c r="Q324" s="79"/>
      <c r="R324" s="79"/>
      <c r="S324" s="79"/>
      <c r="T324" s="79"/>
      <c r="U324" s="79"/>
    </row>
    <row r="325" spans="10:21" x14ac:dyDescent="0.3">
      <c r="J325" s="79"/>
      <c r="K325" s="79"/>
      <c r="L325" s="114"/>
      <c r="M325" s="79"/>
      <c r="N325" s="79"/>
      <c r="O325" s="79"/>
      <c r="P325" s="79"/>
      <c r="Q325" s="79"/>
      <c r="R325" s="79"/>
      <c r="S325" s="79"/>
      <c r="T325" s="79"/>
      <c r="U325" s="79"/>
    </row>
    <row r="326" spans="10:21" x14ac:dyDescent="0.3">
      <c r="J326" s="79"/>
      <c r="K326" s="79"/>
      <c r="L326" s="114"/>
      <c r="M326" s="79"/>
      <c r="N326" s="79"/>
      <c r="O326" s="79"/>
      <c r="P326" s="79"/>
      <c r="Q326" s="79"/>
      <c r="R326" s="79"/>
      <c r="S326" s="79"/>
      <c r="T326" s="79"/>
      <c r="U326" s="79"/>
    </row>
    <row r="327" spans="10:21" x14ac:dyDescent="0.3">
      <c r="J327" s="79"/>
      <c r="K327" s="79"/>
      <c r="L327" s="114"/>
      <c r="M327" s="79"/>
      <c r="N327" s="79"/>
      <c r="O327" s="79"/>
      <c r="P327" s="79"/>
      <c r="Q327" s="79"/>
      <c r="R327" s="79"/>
      <c r="S327" s="79"/>
      <c r="T327" s="79"/>
      <c r="U327" s="79"/>
    </row>
    <row r="328" spans="10:21" x14ac:dyDescent="0.3">
      <c r="J328" s="79"/>
      <c r="K328" s="79"/>
      <c r="L328" s="114"/>
      <c r="M328" s="79"/>
      <c r="N328" s="79"/>
      <c r="O328" s="79"/>
      <c r="P328" s="79"/>
      <c r="Q328" s="79"/>
      <c r="R328" s="79"/>
      <c r="S328" s="79"/>
      <c r="T328" s="79"/>
      <c r="U328" s="79"/>
    </row>
    <row r="329" spans="10:21" x14ac:dyDescent="0.3">
      <c r="J329" s="79"/>
      <c r="K329" s="79"/>
      <c r="L329" s="114"/>
      <c r="M329" s="79"/>
      <c r="N329" s="79"/>
      <c r="O329" s="79"/>
      <c r="P329" s="79"/>
      <c r="Q329" s="79"/>
      <c r="R329" s="79"/>
      <c r="S329" s="79"/>
      <c r="T329" s="79"/>
      <c r="U329" s="79"/>
    </row>
    <row r="330" spans="10:21" x14ac:dyDescent="0.3">
      <c r="J330" s="79"/>
      <c r="K330" s="79"/>
      <c r="L330" s="114"/>
      <c r="M330" s="79"/>
      <c r="N330" s="79"/>
      <c r="O330" s="79"/>
      <c r="P330" s="79"/>
      <c r="Q330" s="79"/>
      <c r="R330" s="79"/>
      <c r="S330" s="79"/>
      <c r="T330" s="79"/>
      <c r="U330" s="79"/>
    </row>
    <row r="331" spans="10:21" x14ac:dyDescent="0.3">
      <c r="J331" s="79"/>
      <c r="K331" s="79"/>
      <c r="L331" s="114"/>
      <c r="M331" s="79"/>
      <c r="N331" s="79"/>
      <c r="O331" s="79"/>
      <c r="P331" s="79"/>
      <c r="Q331" s="79"/>
      <c r="R331" s="79"/>
      <c r="S331" s="79"/>
      <c r="T331" s="79"/>
      <c r="U331" s="79"/>
    </row>
    <row r="332" spans="10:21" x14ac:dyDescent="0.3">
      <c r="J332" s="79"/>
      <c r="K332" s="79"/>
      <c r="L332" s="114"/>
      <c r="M332" s="79"/>
      <c r="N332" s="79"/>
      <c r="O332" s="79"/>
      <c r="P332" s="79"/>
      <c r="Q332" s="79"/>
      <c r="R332" s="79"/>
      <c r="S332" s="79"/>
      <c r="T332" s="79"/>
      <c r="U332" s="79"/>
    </row>
    <row r="333" spans="10:21" x14ac:dyDescent="0.3">
      <c r="J333" s="79"/>
      <c r="K333" s="79"/>
      <c r="L333" s="114"/>
      <c r="M333" s="79"/>
      <c r="N333" s="79"/>
      <c r="O333" s="79"/>
      <c r="P333" s="79"/>
      <c r="Q333" s="79"/>
      <c r="R333" s="79"/>
      <c r="S333" s="79"/>
      <c r="T333" s="79"/>
      <c r="U333" s="79"/>
    </row>
    <row r="334" spans="10:21" x14ac:dyDescent="0.3">
      <c r="J334" s="79"/>
      <c r="K334" s="79"/>
      <c r="L334" s="114"/>
      <c r="M334" s="79"/>
      <c r="N334" s="79"/>
      <c r="O334" s="79"/>
      <c r="P334" s="79"/>
      <c r="Q334" s="79"/>
      <c r="R334" s="79"/>
      <c r="S334" s="79"/>
      <c r="T334" s="79"/>
      <c r="U334" s="79"/>
    </row>
    <row r="335" spans="10:21" x14ac:dyDescent="0.3">
      <c r="J335" s="79"/>
      <c r="K335" s="79"/>
      <c r="L335" s="114"/>
      <c r="M335" s="79"/>
      <c r="N335" s="79"/>
      <c r="O335" s="79"/>
      <c r="P335" s="79"/>
      <c r="Q335" s="79"/>
      <c r="R335" s="79"/>
      <c r="S335" s="79"/>
      <c r="T335" s="79"/>
      <c r="U335" s="79"/>
    </row>
    <row r="336" spans="10:21" x14ac:dyDescent="0.3">
      <c r="J336" s="79"/>
      <c r="K336" s="79"/>
      <c r="L336" s="114"/>
      <c r="M336" s="79"/>
      <c r="N336" s="79"/>
      <c r="O336" s="79"/>
      <c r="P336" s="79"/>
      <c r="Q336" s="79"/>
      <c r="R336" s="79"/>
      <c r="S336" s="79"/>
      <c r="T336" s="79"/>
      <c r="U336" s="79"/>
    </row>
    <row r="337" spans="10:21" x14ac:dyDescent="0.3">
      <c r="J337" s="79"/>
      <c r="K337" s="79"/>
      <c r="L337" s="114"/>
      <c r="M337" s="79"/>
      <c r="N337" s="79"/>
      <c r="O337" s="79"/>
      <c r="P337" s="79"/>
      <c r="Q337" s="79"/>
      <c r="R337" s="79"/>
      <c r="S337" s="79"/>
      <c r="T337" s="79"/>
      <c r="U337" s="79"/>
    </row>
    <row r="338" spans="10:21" x14ac:dyDescent="0.3">
      <c r="J338" s="79"/>
      <c r="K338" s="79"/>
      <c r="L338" s="114"/>
      <c r="M338" s="79"/>
      <c r="N338" s="79"/>
      <c r="O338" s="79"/>
      <c r="P338" s="79"/>
      <c r="Q338" s="79"/>
      <c r="R338" s="79"/>
      <c r="S338" s="79"/>
      <c r="T338" s="79"/>
      <c r="U338" s="79"/>
    </row>
    <row r="339" spans="10:21" x14ac:dyDescent="0.3">
      <c r="J339" s="79"/>
      <c r="K339" s="79"/>
      <c r="L339" s="114"/>
      <c r="M339" s="79"/>
      <c r="N339" s="79"/>
      <c r="O339" s="79"/>
      <c r="P339" s="79"/>
      <c r="Q339" s="79"/>
      <c r="R339" s="79"/>
      <c r="S339" s="79"/>
      <c r="T339" s="79"/>
      <c r="U339" s="79"/>
    </row>
    <row r="340" spans="10:21" x14ac:dyDescent="0.3">
      <c r="J340" s="79"/>
      <c r="K340" s="79"/>
      <c r="L340" s="114"/>
      <c r="M340" s="79"/>
      <c r="N340" s="79"/>
      <c r="O340" s="79"/>
      <c r="P340" s="79"/>
      <c r="Q340" s="79"/>
      <c r="R340" s="79"/>
      <c r="S340" s="79"/>
      <c r="T340" s="79"/>
      <c r="U340" s="79"/>
    </row>
    <row r="341" spans="10:21" x14ac:dyDescent="0.3">
      <c r="J341" s="79"/>
      <c r="K341" s="79"/>
      <c r="L341" s="114"/>
      <c r="M341" s="79"/>
      <c r="N341" s="79"/>
      <c r="O341" s="79"/>
      <c r="P341" s="79"/>
      <c r="Q341" s="79"/>
      <c r="R341" s="79"/>
      <c r="S341" s="79"/>
      <c r="T341" s="79"/>
      <c r="U341" s="79"/>
    </row>
    <row r="342" spans="10:21" x14ac:dyDescent="0.3">
      <c r="J342" s="79"/>
      <c r="K342" s="79"/>
      <c r="L342" s="114"/>
      <c r="M342" s="79"/>
      <c r="N342" s="79"/>
      <c r="O342" s="79"/>
      <c r="P342" s="79"/>
      <c r="Q342" s="79"/>
      <c r="R342" s="79"/>
      <c r="S342" s="79"/>
      <c r="T342" s="79"/>
      <c r="U342" s="79"/>
    </row>
    <row r="343" spans="10:21" x14ac:dyDescent="0.3">
      <c r="J343" s="79"/>
      <c r="K343" s="79"/>
      <c r="L343" s="114"/>
      <c r="M343" s="79"/>
      <c r="N343" s="79"/>
      <c r="O343" s="79"/>
      <c r="P343" s="79"/>
      <c r="Q343" s="79"/>
      <c r="R343" s="79"/>
      <c r="S343" s="79"/>
      <c r="T343" s="79"/>
      <c r="U343" s="79"/>
    </row>
    <row r="344" spans="10:21" x14ac:dyDescent="0.3">
      <c r="J344" s="79"/>
      <c r="K344" s="79"/>
      <c r="L344" s="114"/>
      <c r="M344" s="79"/>
      <c r="N344" s="79"/>
      <c r="O344" s="79"/>
      <c r="P344" s="79"/>
      <c r="Q344" s="79"/>
      <c r="R344" s="79"/>
      <c r="S344" s="79"/>
      <c r="T344" s="79"/>
      <c r="U344" s="79"/>
    </row>
    <row r="345" spans="10:21" x14ac:dyDescent="0.3">
      <c r="J345" s="79"/>
      <c r="K345" s="79"/>
      <c r="L345" s="114"/>
      <c r="M345" s="79"/>
      <c r="N345" s="79"/>
      <c r="O345" s="79"/>
      <c r="P345" s="79"/>
      <c r="Q345" s="79"/>
      <c r="R345" s="79"/>
      <c r="S345" s="79"/>
      <c r="T345" s="79"/>
      <c r="U345" s="79"/>
    </row>
    <row r="346" spans="10:21" x14ac:dyDescent="0.3">
      <c r="J346" s="79"/>
      <c r="K346" s="79"/>
      <c r="L346" s="114"/>
      <c r="M346" s="79"/>
      <c r="N346" s="79"/>
      <c r="O346" s="79"/>
      <c r="P346" s="79"/>
      <c r="Q346" s="79"/>
      <c r="R346" s="79"/>
      <c r="S346" s="79"/>
      <c r="T346" s="79"/>
      <c r="U346" s="79"/>
    </row>
    <row r="347" spans="10:21" x14ac:dyDescent="0.3">
      <c r="J347" s="79"/>
      <c r="K347" s="79"/>
      <c r="L347" s="114"/>
      <c r="M347" s="79"/>
      <c r="N347" s="79"/>
      <c r="O347" s="79"/>
      <c r="P347" s="79"/>
      <c r="Q347" s="79"/>
      <c r="R347" s="79"/>
      <c r="S347" s="79"/>
      <c r="T347" s="79"/>
      <c r="U347" s="79"/>
    </row>
    <row r="348" spans="10:21" x14ac:dyDescent="0.3">
      <c r="J348" s="79"/>
      <c r="K348" s="79"/>
      <c r="L348" s="114"/>
      <c r="M348" s="79"/>
      <c r="N348" s="79"/>
      <c r="O348" s="79"/>
      <c r="P348" s="79"/>
      <c r="Q348" s="79"/>
      <c r="R348" s="79"/>
      <c r="S348" s="79"/>
      <c r="T348" s="79"/>
      <c r="U348" s="79"/>
    </row>
    <row r="349" spans="10:21" x14ac:dyDescent="0.3">
      <c r="J349" s="79"/>
      <c r="K349" s="79"/>
      <c r="L349" s="114"/>
      <c r="M349" s="79"/>
      <c r="N349" s="79"/>
      <c r="O349" s="79"/>
      <c r="P349" s="79"/>
      <c r="Q349" s="79"/>
      <c r="R349" s="79"/>
      <c r="S349" s="79"/>
      <c r="T349" s="79"/>
      <c r="U349" s="79"/>
    </row>
    <row r="350" spans="10:21" x14ac:dyDescent="0.3">
      <c r="J350" s="79"/>
      <c r="K350" s="79"/>
      <c r="L350" s="114"/>
      <c r="M350" s="79"/>
      <c r="N350" s="79"/>
      <c r="O350" s="79"/>
      <c r="P350" s="79"/>
      <c r="Q350" s="79"/>
      <c r="R350" s="79"/>
      <c r="S350" s="79"/>
      <c r="T350" s="79"/>
      <c r="U350" s="79"/>
    </row>
    <row r="351" spans="10:21" x14ac:dyDescent="0.3">
      <c r="J351" s="79"/>
      <c r="K351" s="79"/>
      <c r="L351" s="114"/>
      <c r="M351" s="79"/>
      <c r="N351" s="79"/>
      <c r="O351" s="79"/>
      <c r="P351" s="79"/>
      <c r="Q351" s="79"/>
      <c r="R351" s="79"/>
      <c r="S351" s="79"/>
      <c r="T351" s="79"/>
      <c r="U351" s="79"/>
    </row>
    <row r="352" spans="10:21" x14ac:dyDescent="0.3">
      <c r="J352" s="79"/>
      <c r="K352" s="79"/>
      <c r="L352" s="114"/>
      <c r="M352" s="79"/>
      <c r="N352" s="79"/>
      <c r="O352" s="79"/>
      <c r="P352" s="79"/>
      <c r="Q352" s="79"/>
      <c r="R352" s="79"/>
      <c r="S352" s="79"/>
      <c r="T352" s="79"/>
      <c r="U352" s="79"/>
    </row>
    <row r="353" spans="10:21" x14ac:dyDescent="0.3">
      <c r="J353" s="79"/>
      <c r="K353" s="79"/>
      <c r="L353" s="114"/>
      <c r="M353" s="79"/>
      <c r="N353" s="79"/>
      <c r="O353" s="79"/>
      <c r="P353" s="79"/>
      <c r="Q353" s="79"/>
      <c r="R353" s="79"/>
      <c r="S353" s="79"/>
      <c r="T353" s="79"/>
      <c r="U353" s="79"/>
    </row>
    <row r="354" spans="10:21" x14ac:dyDescent="0.3">
      <c r="J354" s="79"/>
      <c r="K354" s="79"/>
      <c r="L354" s="114"/>
      <c r="M354" s="79"/>
      <c r="N354" s="79"/>
      <c r="O354" s="79"/>
      <c r="P354" s="79"/>
      <c r="Q354" s="79"/>
      <c r="R354" s="79"/>
      <c r="S354" s="79"/>
      <c r="T354" s="79"/>
      <c r="U354" s="79"/>
    </row>
    <row r="355" spans="10:21" x14ac:dyDescent="0.3">
      <c r="J355" s="79"/>
      <c r="K355" s="79"/>
      <c r="L355" s="114"/>
      <c r="M355" s="79"/>
      <c r="N355" s="79"/>
      <c r="O355" s="79"/>
      <c r="P355" s="79"/>
      <c r="Q355" s="79"/>
      <c r="R355" s="79"/>
      <c r="S355" s="79"/>
      <c r="T355" s="79"/>
      <c r="U355" s="79"/>
    </row>
    <row r="356" spans="10:21" x14ac:dyDescent="0.3">
      <c r="J356" s="79"/>
      <c r="K356" s="79"/>
      <c r="L356" s="114"/>
      <c r="M356" s="79"/>
      <c r="N356" s="79"/>
      <c r="O356" s="79"/>
      <c r="P356" s="79"/>
      <c r="Q356" s="79"/>
      <c r="R356" s="79"/>
      <c r="S356" s="79"/>
      <c r="T356" s="79"/>
      <c r="U356" s="79"/>
    </row>
    <row r="357" spans="10:21" x14ac:dyDescent="0.3">
      <c r="J357" s="79"/>
      <c r="K357" s="79"/>
      <c r="L357" s="114"/>
      <c r="M357" s="79"/>
      <c r="N357" s="79"/>
      <c r="O357" s="79"/>
      <c r="P357" s="79"/>
      <c r="Q357" s="79"/>
      <c r="R357" s="79"/>
      <c r="S357" s="79"/>
      <c r="T357" s="79"/>
      <c r="U357" s="79"/>
    </row>
    <row r="358" spans="10:21" x14ac:dyDescent="0.3">
      <c r="J358" s="79"/>
      <c r="K358" s="79"/>
      <c r="L358" s="114"/>
      <c r="M358" s="79"/>
      <c r="N358" s="79"/>
      <c r="O358" s="79"/>
      <c r="P358" s="79"/>
      <c r="Q358" s="79"/>
      <c r="R358" s="79"/>
      <c r="S358" s="79"/>
      <c r="T358" s="79"/>
      <c r="U358" s="79"/>
    </row>
    <row r="359" spans="10:21" x14ac:dyDescent="0.3">
      <c r="J359" s="79"/>
      <c r="K359" s="79"/>
      <c r="L359" s="114"/>
      <c r="M359" s="79"/>
      <c r="N359" s="79"/>
      <c r="O359" s="79"/>
      <c r="P359" s="79"/>
      <c r="Q359" s="79"/>
      <c r="R359" s="79"/>
      <c r="S359" s="79"/>
      <c r="T359" s="79"/>
      <c r="U359" s="79"/>
    </row>
    <row r="360" spans="10:21" x14ac:dyDescent="0.3">
      <c r="J360" s="79"/>
      <c r="K360" s="79"/>
      <c r="L360" s="114"/>
      <c r="M360" s="79"/>
      <c r="N360" s="79"/>
      <c r="O360" s="79"/>
      <c r="P360" s="79"/>
      <c r="Q360" s="79"/>
      <c r="R360" s="79"/>
      <c r="S360" s="79"/>
      <c r="T360" s="79"/>
      <c r="U360" s="79"/>
    </row>
    <row r="361" spans="10:21" x14ac:dyDescent="0.3">
      <c r="J361" s="79"/>
      <c r="K361" s="79"/>
      <c r="L361" s="114"/>
      <c r="M361" s="79"/>
      <c r="N361" s="79"/>
      <c r="O361" s="79"/>
      <c r="P361" s="79"/>
      <c r="Q361" s="79"/>
      <c r="R361" s="79"/>
      <c r="S361" s="79"/>
      <c r="T361" s="79"/>
      <c r="U361" s="79"/>
    </row>
    <row r="362" spans="10:21" x14ac:dyDescent="0.3">
      <c r="J362" s="79"/>
      <c r="K362" s="79"/>
      <c r="L362" s="114"/>
      <c r="M362" s="79"/>
      <c r="N362" s="79"/>
      <c r="O362" s="79"/>
      <c r="P362" s="79"/>
      <c r="Q362" s="79"/>
      <c r="R362" s="79"/>
      <c r="S362" s="79"/>
      <c r="T362" s="79"/>
      <c r="U362" s="79"/>
    </row>
    <row r="363" spans="10:21" x14ac:dyDescent="0.3">
      <c r="J363" s="79"/>
      <c r="K363" s="79"/>
      <c r="L363" s="114"/>
      <c r="M363" s="79"/>
      <c r="N363" s="79"/>
      <c r="O363" s="79"/>
      <c r="P363" s="79"/>
      <c r="Q363" s="79"/>
      <c r="R363" s="79"/>
      <c r="S363" s="79"/>
      <c r="T363" s="79"/>
      <c r="U363" s="79"/>
    </row>
    <row r="364" spans="10:21" x14ac:dyDescent="0.3">
      <c r="J364" s="79"/>
      <c r="K364" s="79"/>
      <c r="L364" s="114"/>
      <c r="M364" s="79"/>
      <c r="N364" s="79"/>
      <c r="O364" s="79"/>
      <c r="P364" s="79"/>
      <c r="Q364" s="79"/>
      <c r="R364" s="79"/>
      <c r="S364" s="79"/>
      <c r="T364" s="79"/>
      <c r="U364" s="79"/>
    </row>
    <row r="365" spans="10:21" x14ac:dyDescent="0.3">
      <c r="J365" s="79"/>
      <c r="K365" s="79"/>
      <c r="L365" s="114"/>
      <c r="M365" s="79"/>
      <c r="N365" s="79"/>
      <c r="O365" s="79"/>
      <c r="P365" s="79"/>
      <c r="Q365" s="79"/>
      <c r="R365" s="79"/>
      <c r="S365" s="79"/>
      <c r="T365" s="79"/>
      <c r="U365" s="79"/>
    </row>
    <row r="366" spans="10:21" x14ac:dyDescent="0.3">
      <c r="J366" s="79"/>
      <c r="K366" s="79"/>
      <c r="L366" s="114"/>
      <c r="M366" s="79"/>
      <c r="N366" s="79"/>
      <c r="O366" s="79"/>
      <c r="P366" s="79"/>
      <c r="Q366" s="79"/>
      <c r="R366" s="79"/>
      <c r="S366" s="79"/>
      <c r="T366" s="79"/>
      <c r="U366" s="79"/>
    </row>
    <row r="367" spans="10:21" x14ac:dyDescent="0.3">
      <c r="J367" s="79"/>
      <c r="K367" s="79"/>
      <c r="L367" s="114"/>
      <c r="M367" s="79"/>
      <c r="N367" s="79"/>
      <c r="O367" s="79"/>
      <c r="P367" s="79"/>
      <c r="Q367" s="79"/>
      <c r="R367" s="79"/>
      <c r="S367" s="79"/>
      <c r="T367" s="79"/>
      <c r="U367" s="79"/>
    </row>
    <row r="368" spans="10:21" x14ac:dyDescent="0.3">
      <c r="J368" s="79"/>
      <c r="K368" s="79"/>
      <c r="L368" s="114"/>
      <c r="M368" s="79"/>
      <c r="N368" s="79"/>
      <c r="O368" s="79"/>
      <c r="P368" s="79"/>
      <c r="Q368" s="79"/>
      <c r="R368" s="79"/>
      <c r="S368" s="79"/>
      <c r="T368" s="79"/>
      <c r="U368" s="79"/>
    </row>
    <row r="369" spans="10:21" x14ac:dyDescent="0.3">
      <c r="J369" s="79"/>
      <c r="K369" s="79"/>
      <c r="L369" s="114"/>
      <c r="M369" s="79"/>
      <c r="N369" s="79"/>
      <c r="O369" s="79"/>
      <c r="P369" s="79"/>
      <c r="Q369" s="79"/>
      <c r="R369" s="79"/>
      <c r="S369" s="79"/>
      <c r="T369" s="79"/>
      <c r="U369" s="79"/>
    </row>
    <row r="370" spans="10:21" x14ac:dyDescent="0.3">
      <c r="J370" s="79"/>
      <c r="K370" s="79"/>
      <c r="L370" s="114"/>
      <c r="M370" s="79"/>
      <c r="N370" s="79"/>
      <c r="O370" s="79"/>
      <c r="P370" s="79"/>
      <c r="Q370" s="79"/>
      <c r="R370" s="79"/>
      <c r="S370" s="79"/>
      <c r="T370" s="79"/>
      <c r="U370" s="79"/>
    </row>
    <row r="371" spans="10:21" x14ac:dyDescent="0.3">
      <c r="J371" s="79"/>
      <c r="K371" s="79"/>
      <c r="L371" s="114"/>
      <c r="M371" s="79"/>
      <c r="N371" s="79"/>
      <c r="O371" s="79"/>
      <c r="P371" s="79"/>
      <c r="Q371" s="79"/>
      <c r="R371" s="79"/>
      <c r="S371" s="79"/>
      <c r="T371" s="79"/>
      <c r="U371" s="79"/>
    </row>
    <row r="372" spans="10:21" x14ac:dyDescent="0.3">
      <c r="J372" s="79"/>
      <c r="K372" s="79"/>
      <c r="L372" s="114"/>
      <c r="M372" s="79"/>
      <c r="N372" s="79"/>
      <c r="O372" s="79"/>
      <c r="P372" s="79"/>
      <c r="Q372" s="79"/>
      <c r="R372" s="79"/>
      <c r="S372" s="79"/>
      <c r="T372" s="79"/>
      <c r="U372" s="79"/>
    </row>
    <row r="373" spans="10:21" x14ac:dyDescent="0.3">
      <c r="J373" s="79"/>
      <c r="K373" s="79"/>
      <c r="L373" s="114"/>
      <c r="M373" s="79"/>
      <c r="N373" s="79"/>
      <c r="O373" s="79"/>
      <c r="P373" s="79"/>
      <c r="Q373" s="79"/>
      <c r="R373" s="79"/>
      <c r="S373" s="79"/>
      <c r="T373" s="79"/>
      <c r="U373" s="79"/>
    </row>
    <row r="374" spans="10:21" x14ac:dyDescent="0.3">
      <c r="J374" s="79"/>
      <c r="K374" s="79"/>
      <c r="L374" s="114"/>
      <c r="M374" s="79"/>
      <c r="N374" s="79"/>
      <c r="O374" s="79"/>
      <c r="P374" s="79"/>
      <c r="Q374" s="79"/>
      <c r="R374" s="79"/>
      <c r="S374" s="79"/>
      <c r="T374" s="79"/>
      <c r="U374" s="79"/>
    </row>
    <row r="375" spans="10:21" x14ac:dyDescent="0.3">
      <c r="J375" s="79"/>
      <c r="K375" s="79"/>
      <c r="L375" s="114"/>
      <c r="M375" s="79"/>
      <c r="N375" s="79"/>
      <c r="O375" s="79"/>
      <c r="P375" s="79"/>
      <c r="Q375" s="79"/>
      <c r="R375" s="79"/>
      <c r="S375" s="79"/>
      <c r="T375" s="79"/>
      <c r="U375" s="79"/>
    </row>
    <row r="376" spans="10:21" x14ac:dyDescent="0.3">
      <c r="J376" s="79"/>
      <c r="K376" s="79"/>
      <c r="L376" s="114"/>
      <c r="M376" s="79"/>
      <c r="N376" s="79"/>
      <c r="O376" s="79"/>
      <c r="P376" s="79"/>
      <c r="Q376" s="79"/>
      <c r="R376" s="79"/>
      <c r="S376" s="79"/>
      <c r="T376" s="79"/>
      <c r="U376" s="79"/>
    </row>
    <row r="377" spans="10:21" x14ac:dyDescent="0.3">
      <c r="J377" s="79"/>
      <c r="K377" s="79"/>
      <c r="L377" s="114"/>
      <c r="M377" s="79"/>
      <c r="N377" s="79"/>
      <c r="O377" s="79"/>
      <c r="P377" s="79"/>
      <c r="Q377" s="79"/>
      <c r="R377" s="79"/>
      <c r="S377" s="79"/>
      <c r="T377" s="79"/>
      <c r="U377" s="79"/>
    </row>
    <row r="378" spans="10:21" x14ac:dyDescent="0.3">
      <c r="J378" s="79"/>
      <c r="K378" s="79"/>
      <c r="L378" s="114"/>
      <c r="M378" s="79"/>
      <c r="N378" s="79"/>
      <c r="O378" s="79"/>
      <c r="P378" s="79"/>
      <c r="Q378" s="79"/>
      <c r="R378" s="79"/>
      <c r="S378" s="79"/>
      <c r="T378" s="79"/>
      <c r="U378" s="79"/>
    </row>
    <row r="379" spans="10:21" x14ac:dyDescent="0.3">
      <c r="J379" s="79"/>
      <c r="K379" s="79"/>
      <c r="L379" s="114"/>
      <c r="M379" s="79"/>
      <c r="N379" s="79"/>
      <c r="O379" s="79"/>
      <c r="P379" s="79"/>
      <c r="Q379" s="79"/>
      <c r="R379" s="79"/>
      <c r="S379" s="79"/>
      <c r="T379" s="79"/>
      <c r="U379" s="79"/>
    </row>
    <row r="380" spans="10:21" x14ac:dyDescent="0.3">
      <c r="J380" s="79"/>
      <c r="K380" s="79"/>
      <c r="L380" s="114"/>
      <c r="M380" s="79"/>
      <c r="N380" s="79"/>
      <c r="O380" s="79"/>
      <c r="P380" s="79"/>
      <c r="Q380" s="79"/>
      <c r="R380" s="79"/>
      <c r="S380" s="79"/>
      <c r="T380" s="79"/>
      <c r="U380" s="79"/>
    </row>
    <row r="381" spans="10:21" x14ac:dyDescent="0.3">
      <c r="J381" s="79"/>
      <c r="K381" s="79"/>
      <c r="L381" s="114"/>
      <c r="M381" s="79"/>
      <c r="N381" s="79"/>
      <c r="O381" s="79"/>
      <c r="P381" s="79"/>
      <c r="Q381" s="79"/>
      <c r="R381" s="79"/>
      <c r="S381" s="79"/>
      <c r="T381" s="79"/>
      <c r="U381" s="79"/>
    </row>
    <row r="382" spans="10:21" x14ac:dyDescent="0.3">
      <c r="J382" s="79"/>
      <c r="K382" s="79"/>
      <c r="L382" s="114"/>
      <c r="M382" s="79"/>
      <c r="N382" s="79"/>
      <c r="O382" s="79"/>
      <c r="P382" s="79"/>
      <c r="Q382" s="79"/>
      <c r="R382" s="79"/>
      <c r="S382" s="79"/>
      <c r="T382" s="79"/>
      <c r="U382" s="79"/>
    </row>
    <row r="383" spans="10:21" x14ac:dyDescent="0.3">
      <c r="J383" s="79"/>
      <c r="K383" s="79"/>
      <c r="L383" s="114"/>
      <c r="M383" s="79"/>
      <c r="N383" s="79"/>
      <c r="O383" s="79"/>
      <c r="P383" s="79"/>
      <c r="Q383" s="79"/>
      <c r="R383" s="79"/>
      <c r="S383" s="79"/>
      <c r="T383" s="79"/>
      <c r="U383" s="79"/>
    </row>
    <row r="384" spans="10:21" x14ac:dyDescent="0.3">
      <c r="J384" s="79"/>
      <c r="K384" s="79"/>
      <c r="L384" s="114"/>
      <c r="M384" s="79"/>
      <c r="N384" s="79"/>
      <c r="O384" s="79"/>
      <c r="P384" s="79"/>
      <c r="Q384" s="79"/>
      <c r="R384" s="79"/>
      <c r="S384" s="79"/>
      <c r="T384" s="79"/>
      <c r="U384" s="79"/>
    </row>
    <row r="385" spans="10:21" x14ac:dyDescent="0.3">
      <c r="J385" s="79"/>
      <c r="K385" s="79"/>
      <c r="L385" s="114"/>
      <c r="M385" s="79"/>
      <c r="N385" s="79"/>
      <c r="O385" s="79"/>
      <c r="P385" s="79"/>
      <c r="Q385" s="79"/>
      <c r="R385" s="79"/>
      <c r="S385" s="79"/>
      <c r="T385" s="79"/>
      <c r="U385" s="79"/>
    </row>
    <row r="386" spans="10:21" x14ac:dyDescent="0.3">
      <c r="J386" s="79"/>
      <c r="K386" s="79"/>
      <c r="L386" s="114"/>
      <c r="M386" s="79"/>
      <c r="N386" s="79"/>
      <c r="O386" s="79"/>
      <c r="P386" s="79"/>
      <c r="Q386" s="79"/>
      <c r="R386" s="79"/>
      <c r="S386" s="79"/>
      <c r="T386" s="79"/>
      <c r="U386" s="79"/>
    </row>
    <row r="387" spans="10:21" x14ac:dyDescent="0.3">
      <c r="J387" s="79"/>
      <c r="K387" s="79"/>
      <c r="L387" s="114"/>
      <c r="M387" s="79"/>
      <c r="N387" s="79"/>
      <c r="O387" s="79"/>
      <c r="P387" s="79"/>
      <c r="Q387" s="79"/>
      <c r="R387" s="79"/>
      <c r="S387" s="79"/>
      <c r="T387" s="79"/>
      <c r="U387" s="79"/>
    </row>
    <row r="388" spans="10:21" x14ac:dyDescent="0.3">
      <c r="J388" s="79"/>
      <c r="K388" s="79"/>
      <c r="L388" s="114"/>
      <c r="M388" s="79"/>
      <c r="N388" s="79"/>
      <c r="O388" s="79"/>
      <c r="P388" s="79"/>
      <c r="Q388" s="79"/>
      <c r="R388" s="79"/>
      <c r="S388" s="79"/>
      <c r="T388" s="79"/>
      <c r="U388" s="79"/>
    </row>
    <row r="389" spans="10:21" x14ac:dyDescent="0.3">
      <c r="J389" s="79"/>
      <c r="K389" s="79"/>
      <c r="L389" s="114"/>
      <c r="M389" s="79"/>
      <c r="N389" s="79"/>
      <c r="O389" s="79"/>
      <c r="P389" s="79"/>
      <c r="Q389" s="79"/>
      <c r="R389" s="79"/>
      <c r="S389" s="79"/>
      <c r="T389" s="79"/>
      <c r="U389" s="79"/>
    </row>
    <row r="390" spans="10:21" x14ac:dyDescent="0.3">
      <c r="J390" s="79"/>
      <c r="K390" s="79"/>
      <c r="L390" s="114"/>
      <c r="M390" s="79"/>
      <c r="N390" s="79"/>
      <c r="O390" s="79"/>
      <c r="P390" s="79"/>
      <c r="Q390" s="79"/>
      <c r="R390" s="79"/>
      <c r="S390" s="79"/>
      <c r="T390" s="79"/>
      <c r="U390" s="79"/>
    </row>
    <row r="391" spans="10:21" x14ac:dyDescent="0.3">
      <c r="J391" s="79"/>
      <c r="K391" s="79"/>
      <c r="L391" s="114"/>
      <c r="M391" s="79"/>
      <c r="N391" s="79"/>
      <c r="O391" s="79"/>
      <c r="P391" s="79"/>
      <c r="Q391" s="79"/>
      <c r="R391" s="79"/>
      <c r="S391" s="79"/>
      <c r="T391" s="79"/>
      <c r="U391" s="79"/>
    </row>
    <row r="392" spans="10:21" x14ac:dyDescent="0.3">
      <c r="J392" s="79"/>
      <c r="K392" s="79"/>
      <c r="L392" s="114"/>
      <c r="M392" s="79"/>
      <c r="N392" s="79"/>
      <c r="O392" s="79"/>
      <c r="P392" s="79"/>
      <c r="Q392" s="79"/>
      <c r="R392" s="79"/>
      <c r="S392" s="79"/>
      <c r="T392" s="79"/>
      <c r="U392" s="79"/>
    </row>
    <row r="393" spans="10:21" x14ac:dyDescent="0.3">
      <c r="J393" s="79"/>
      <c r="K393" s="79"/>
      <c r="L393" s="114"/>
      <c r="M393" s="79"/>
      <c r="N393" s="79"/>
      <c r="O393" s="79"/>
      <c r="P393" s="79"/>
      <c r="Q393" s="79"/>
      <c r="R393" s="79"/>
      <c r="S393" s="79"/>
      <c r="T393" s="79"/>
      <c r="U393" s="79"/>
    </row>
    <row r="394" spans="10:21" x14ac:dyDescent="0.3">
      <c r="J394" s="79"/>
      <c r="K394" s="79"/>
      <c r="L394" s="114"/>
      <c r="M394" s="79"/>
      <c r="N394" s="79"/>
      <c r="O394" s="79"/>
      <c r="P394" s="79"/>
      <c r="Q394" s="79"/>
      <c r="R394" s="79"/>
      <c r="S394" s="79"/>
      <c r="T394" s="79"/>
      <c r="U394" s="79"/>
    </row>
    <row r="395" spans="10:21" x14ac:dyDescent="0.3">
      <c r="J395" s="79"/>
      <c r="K395" s="79"/>
      <c r="L395" s="114"/>
      <c r="M395" s="79"/>
      <c r="N395" s="79"/>
      <c r="O395" s="79"/>
      <c r="P395" s="79"/>
      <c r="Q395" s="79"/>
      <c r="R395" s="79"/>
      <c r="S395" s="79"/>
      <c r="T395" s="79"/>
      <c r="U395" s="79"/>
    </row>
    <row r="396" spans="10:21" x14ac:dyDescent="0.3">
      <c r="J396" s="79"/>
      <c r="K396" s="79"/>
      <c r="L396" s="114"/>
      <c r="M396" s="79"/>
      <c r="N396" s="79"/>
      <c r="O396" s="79"/>
      <c r="P396" s="79"/>
      <c r="Q396" s="79"/>
      <c r="R396" s="79"/>
      <c r="S396" s="79"/>
      <c r="T396" s="79"/>
      <c r="U396" s="79"/>
    </row>
    <row r="397" spans="10:21" x14ac:dyDescent="0.3">
      <c r="J397" s="79"/>
      <c r="K397" s="79"/>
      <c r="L397" s="114"/>
      <c r="M397" s="79"/>
      <c r="N397" s="79"/>
      <c r="O397" s="79"/>
      <c r="P397" s="79"/>
      <c r="Q397" s="79"/>
      <c r="R397" s="79"/>
      <c r="S397" s="79"/>
      <c r="T397" s="79"/>
      <c r="U397" s="79"/>
    </row>
    <row r="398" spans="10:21" x14ac:dyDescent="0.3">
      <c r="J398" s="79"/>
      <c r="K398" s="79"/>
      <c r="L398" s="114"/>
      <c r="M398" s="79"/>
      <c r="N398" s="79"/>
      <c r="O398" s="79"/>
      <c r="P398" s="79"/>
      <c r="Q398" s="79"/>
      <c r="R398" s="79"/>
      <c r="S398" s="79"/>
      <c r="T398" s="79"/>
      <c r="U398" s="79"/>
    </row>
    <row r="399" spans="10:21" x14ac:dyDescent="0.3">
      <c r="J399" s="79"/>
      <c r="K399" s="79"/>
      <c r="L399" s="114"/>
      <c r="M399" s="79"/>
      <c r="N399" s="79"/>
      <c r="O399" s="79"/>
      <c r="P399" s="79"/>
      <c r="Q399" s="79"/>
      <c r="R399" s="79"/>
      <c r="S399" s="79"/>
      <c r="T399" s="79"/>
      <c r="U399" s="79"/>
    </row>
    <row r="400" spans="10:21" x14ac:dyDescent="0.3">
      <c r="J400" s="79"/>
      <c r="K400" s="79"/>
      <c r="L400" s="114"/>
      <c r="M400" s="79"/>
      <c r="N400" s="79"/>
      <c r="O400" s="79"/>
      <c r="P400" s="79"/>
      <c r="Q400" s="79"/>
      <c r="R400" s="79"/>
      <c r="S400" s="79"/>
      <c r="T400" s="79"/>
      <c r="U400" s="79"/>
    </row>
    <row r="401" spans="10:21" x14ac:dyDescent="0.3">
      <c r="J401" s="79"/>
      <c r="K401" s="79"/>
      <c r="L401" s="114"/>
      <c r="M401" s="79"/>
      <c r="N401" s="79"/>
      <c r="O401" s="79"/>
      <c r="P401" s="79"/>
      <c r="Q401" s="79"/>
      <c r="R401" s="79"/>
      <c r="S401" s="79"/>
      <c r="T401" s="79"/>
      <c r="U401" s="79"/>
    </row>
    <row r="402" spans="10:21" x14ac:dyDescent="0.3">
      <c r="J402" s="79"/>
      <c r="K402" s="79"/>
      <c r="L402" s="114"/>
      <c r="M402" s="79"/>
      <c r="N402" s="79"/>
      <c r="O402" s="79"/>
      <c r="P402" s="79"/>
      <c r="Q402" s="79"/>
      <c r="R402" s="79"/>
      <c r="S402" s="79"/>
      <c r="T402" s="79"/>
      <c r="U402" s="79"/>
    </row>
    <row r="403" spans="10:21" x14ac:dyDescent="0.3">
      <c r="J403" s="79"/>
      <c r="K403" s="79"/>
      <c r="L403" s="114"/>
      <c r="M403" s="79"/>
      <c r="N403" s="79"/>
      <c r="O403" s="79"/>
      <c r="P403" s="79"/>
      <c r="Q403" s="79"/>
      <c r="R403" s="79"/>
      <c r="S403" s="79"/>
      <c r="T403" s="79"/>
      <c r="U403" s="79"/>
    </row>
    <row r="404" spans="10:21" x14ac:dyDescent="0.3">
      <c r="J404" s="79"/>
      <c r="K404" s="79"/>
      <c r="L404" s="114"/>
      <c r="M404" s="79"/>
      <c r="N404" s="79"/>
      <c r="O404" s="79"/>
      <c r="P404" s="79"/>
      <c r="Q404" s="79"/>
      <c r="R404" s="79"/>
      <c r="S404" s="79"/>
      <c r="T404" s="79"/>
      <c r="U404" s="79"/>
    </row>
    <row r="405" spans="10:21" x14ac:dyDescent="0.3">
      <c r="J405" s="79"/>
      <c r="K405" s="79"/>
      <c r="L405" s="114"/>
      <c r="M405" s="79"/>
      <c r="N405" s="79"/>
      <c r="O405" s="79"/>
      <c r="P405" s="79"/>
      <c r="Q405" s="79"/>
      <c r="R405" s="79"/>
      <c r="S405" s="79"/>
      <c r="T405" s="79"/>
      <c r="U405" s="79"/>
    </row>
    <row r="406" spans="10:21" x14ac:dyDescent="0.3">
      <c r="J406" s="79"/>
      <c r="K406" s="79"/>
      <c r="L406" s="114"/>
      <c r="M406" s="79"/>
      <c r="N406" s="79"/>
      <c r="O406" s="79"/>
      <c r="P406" s="79"/>
      <c r="Q406" s="79"/>
      <c r="R406" s="79"/>
      <c r="S406" s="79"/>
      <c r="T406" s="79"/>
      <c r="U406" s="79"/>
    </row>
    <row r="407" spans="10:21" x14ac:dyDescent="0.3">
      <c r="J407" s="79"/>
      <c r="K407" s="79"/>
      <c r="L407" s="114"/>
      <c r="M407" s="79"/>
      <c r="N407" s="79"/>
      <c r="O407" s="79"/>
      <c r="P407" s="79"/>
      <c r="Q407" s="79"/>
      <c r="R407" s="79"/>
      <c r="S407" s="79"/>
      <c r="T407" s="79"/>
      <c r="U407" s="79"/>
    </row>
    <row r="408" spans="10:21" x14ac:dyDescent="0.3">
      <c r="J408" s="79"/>
      <c r="K408" s="79"/>
      <c r="L408" s="114"/>
      <c r="M408" s="79"/>
      <c r="N408" s="79"/>
      <c r="O408" s="79"/>
      <c r="P408" s="79"/>
      <c r="Q408" s="79"/>
      <c r="R408" s="79"/>
      <c r="S408" s="79"/>
      <c r="T408" s="79"/>
      <c r="U408" s="79"/>
    </row>
    <row r="409" spans="10:21" x14ac:dyDescent="0.3">
      <c r="J409" s="79"/>
      <c r="K409" s="79"/>
      <c r="L409" s="114"/>
      <c r="M409" s="79"/>
      <c r="N409" s="79"/>
      <c r="O409" s="79"/>
      <c r="P409" s="79"/>
      <c r="Q409" s="79"/>
      <c r="R409" s="79"/>
      <c r="S409" s="79"/>
      <c r="T409" s="79"/>
      <c r="U409" s="79"/>
    </row>
    <row r="410" spans="10:21" x14ac:dyDescent="0.3">
      <c r="J410" s="79"/>
      <c r="K410" s="79"/>
      <c r="L410" s="114"/>
      <c r="M410" s="79"/>
      <c r="N410" s="79"/>
      <c r="O410" s="79"/>
      <c r="P410" s="79"/>
      <c r="Q410" s="79"/>
      <c r="R410" s="79"/>
      <c r="S410" s="79"/>
      <c r="T410" s="79"/>
      <c r="U410" s="79"/>
    </row>
    <row r="411" spans="10:21" x14ac:dyDescent="0.3">
      <c r="J411" s="79"/>
      <c r="K411" s="79"/>
      <c r="L411" s="114"/>
      <c r="M411" s="79"/>
      <c r="N411" s="79"/>
      <c r="O411" s="79"/>
      <c r="P411" s="79"/>
      <c r="Q411" s="79"/>
      <c r="R411" s="79"/>
      <c r="S411" s="79"/>
      <c r="T411" s="79"/>
      <c r="U411" s="79"/>
    </row>
    <row r="412" spans="10:21" x14ac:dyDescent="0.3">
      <c r="J412" s="79"/>
      <c r="K412" s="79"/>
      <c r="L412" s="114"/>
      <c r="M412" s="79"/>
      <c r="N412" s="79"/>
      <c r="O412" s="79"/>
      <c r="P412" s="79"/>
      <c r="Q412" s="79"/>
      <c r="R412" s="79"/>
      <c r="S412" s="79"/>
      <c r="T412" s="79"/>
      <c r="U412" s="79"/>
    </row>
    <row r="413" spans="10:21" x14ac:dyDescent="0.3">
      <c r="J413" s="79"/>
      <c r="K413" s="79"/>
      <c r="L413" s="114"/>
      <c r="M413" s="79"/>
      <c r="N413" s="79"/>
      <c r="O413" s="79"/>
      <c r="P413" s="79"/>
      <c r="Q413" s="79"/>
      <c r="R413" s="79"/>
      <c r="S413" s="79"/>
      <c r="T413" s="79"/>
      <c r="U413" s="79"/>
    </row>
    <row r="414" spans="10:21" x14ac:dyDescent="0.3">
      <c r="J414" s="79"/>
      <c r="K414" s="79"/>
      <c r="L414" s="114"/>
      <c r="M414" s="79"/>
      <c r="N414" s="79"/>
      <c r="O414" s="79"/>
      <c r="P414" s="79"/>
      <c r="Q414" s="79"/>
      <c r="R414" s="79"/>
      <c r="S414" s="79"/>
      <c r="T414" s="79"/>
      <c r="U414" s="79"/>
    </row>
    <row r="415" spans="10:21" x14ac:dyDescent="0.3">
      <c r="J415" s="79"/>
      <c r="K415" s="79"/>
      <c r="L415" s="114"/>
      <c r="M415" s="79"/>
      <c r="N415" s="79"/>
      <c r="O415" s="79"/>
      <c r="P415" s="79"/>
      <c r="Q415" s="79"/>
      <c r="R415" s="79"/>
      <c r="S415" s="79"/>
      <c r="T415" s="79"/>
      <c r="U415" s="79"/>
    </row>
    <row r="416" spans="10:21" x14ac:dyDescent="0.3">
      <c r="J416" s="79"/>
      <c r="K416" s="79"/>
      <c r="L416" s="114"/>
      <c r="M416" s="79"/>
      <c r="N416" s="79"/>
      <c r="O416" s="79"/>
      <c r="P416" s="79"/>
      <c r="Q416" s="79"/>
      <c r="R416" s="79"/>
      <c r="S416" s="79"/>
      <c r="T416" s="79"/>
      <c r="U416" s="79"/>
    </row>
    <row r="417" spans="10:21" x14ac:dyDescent="0.3">
      <c r="J417" s="79"/>
      <c r="K417" s="79"/>
      <c r="L417" s="114"/>
      <c r="M417" s="79"/>
      <c r="N417" s="79"/>
      <c r="O417" s="79"/>
      <c r="P417" s="79"/>
      <c r="Q417" s="79"/>
      <c r="R417" s="79"/>
      <c r="S417" s="79"/>
      <c r="T417" s="79"/>
      <c r="U417" s="79"/>
    </row>
    <row r="418" spans="10:21" x14ac:dyDescent="0.3">
      <c r="J418" s="79"/>
      <c r="K418" s="79"/>
      <c r="L418" s="114"/>
      <c r="M418" s="79"/>
      <c r="N418" s="79"/>
      <c r="O418" s="79"/>
      <c r="P418" s="79"/>
      <c r="Q418" s="79"/>
      <c r="R418" s="79"/>
      <c r="S418" s="79"/>
      <c r="T418" s="79"/>
      <c r="U418" s="79"/>
    </row>
    <row r="419" spans="10:21" x14ac:dyDescent="0.3">
      <c r="J419" s="79"/>
      <c r="K419" s="79"/>
      <c r="L419" s="114"/>
      <c r="M419" s="79"/>
      <c r="N419" s="79"/>
      <c r="O419" s="79"/>
      <c r="P419" s="79"/>
      <c r="Q419" s="79"/>
      <c r="R419" s="79"/>
      <c r="S419" s="79"/>
      <c r="T419" s="79"/>
      <c r="U419" s="79"/>
    </row>
    <row r="420" spans="10:21" x14ac:dyDescent="0.3">
      <c r="J420" s="79"/>
      <c r="K420" s="79"/>
      <c r="L420" s="114"/>
      <c r="M420" s="79"/>
      <c r="N420" s="79"/>
      <c r="O420" s="79"/>
      <c r="P420" s="79"/>
      <c r="Q420" s="79"/>
      <c r="R420" s="79"/>
      <c r="S420" s="79"/>
      <c r="T420" s="79"/>
      <c r="U420" s="79"/>
    </row>
    <row r="421" spans="10:21" x14ac:dyDescent="0.3">
      <c r="J421" s="79"/>
      <c r="K421" s="79"/>
      <c r="L421" s="114"/>
      <c r="M421" s="79"/>
      <c r="N421" s="79"/>
      <c r="O421" s="79"/>
      <c r="P421" s="79"/>
      <c r="Q421" s="79"/>
      <c r="R421" s="79"/>
      <c r="S421" s="79"/>
      <c r="T421" s="79"/>
      <c r="U421" s="79"/>
    </row>
    <row r="422" spans="10:21" x14ac:dyDescent="0.3">
      <c r="J422" s="79"/>
      <c r="K422" s="79"/>
      <c r="L422" s="114"/>
      <c r="M422" s="79"/>
      <c r="N422" s="79"/>
      <c r="O422" s="79"/>
      <c r="P422" s="79"/>
      <c r="Q422" s="79"/>
      <c r="R422" s="79"/>
      <c r="S422" s="79"/>
      <c r="T422" s="79"/>
      <c r="U422" s="79"/>
    </row>
    <row r="423" spans="10:21" x14ac:dyDescent="0.3">
      <c r="J423" s="79"/>
      <c r="K423" s="79"/>
      <c r="L423" s="114"/>
      <c r="M423" s="79"/>
      <c r="N423" s="79"/>
      <c r="O423" s="79"/>
      <c r="P423" s="79"/>
      <c r="Q423" s="79"/>
      <c r="R423" s="79"/>
      <c r="S423" s="79"/>
      <c r="T423" s="79"/>
      <c r="U423" s="79"/>
    </row>
    <row r="424" spans="10:21" x14ac:dyDescent="0.3">
      <c r="J424" s="79"/>
      <c r="K424" s="79"/>
      <c r="L424" s="114"/>
      <c r="M424" s="79"/>
      <c r="N424" s="79"/>
      <c r="O424" s="79"/>
      <c r="P424" s="79"/>
      <c r="Q424" s="79"/>
      <c r="R424" s="79"/>
      <c r="S424" s="79"/>
      <c r="T424" s="79"/>
      <c r="U424" s="79"/>
    </row>
    <row r="425" spans="10:21" x14ac:dyDescent="0.3">
      <c r="J425" s="79"/>
      <c r="K425" s="79"/>
      <c r="L425" s="114"/>
      <c r="M425" s="79"/>
      <c r="N425" s="79"/>
      <c r="O425" s="79"/>
      <c r="P425" s="79"/>
      <c r="Q425" s="79"/>
      <c r="R425" s="79"/>
      <c r="S425" s="79"/>
      <c r="T425" s="79"/>
      <c r="U425" s="79"/>
    </row>
    <row r="426" spans="10:21" x14ac:dyDescent="0.3">
      <c r="J426" s="79"/>
      <c r="K426" s="79"/>
      <c r="L426" s="114"/>
      <c r="M426" s="79"/>
      <c r="N426" s="79"/>
      <c r="O426" s="79"/>
      <c r="P426" s="79"/>
      <c r="Q426" s="79"/>
      <c r="R426" s="79"/>
      <c r="S426" s="79"/>
      <c r="T426" s="79"/>
      <c r="U426" s="79"/>
    </row>
    <row r="427" spans="10:21" x14ac:dyDescent="0.3">
      <c r="J427" s="79"/>
      <c r="K427" s="79"/>
      <c r="L427" s="114"/>
      <c r="M427" s="79"/>
      <c r="N427" s="79"/>
      <c r="O427" s="79"/>
      <c r="P427" s="79"/>
      <c r="Q427" s="79"/>
      <c r="R427" s="79"/>
      <c r="S427" s="79"/>
      <c r="T427" s="79"/>
      <c r="U427" s="79"/>
    </row>
    <row r="428" spans="10:21" x14ac:dyDescent="0.3">
      <c r="J428" s="79"/>
      <c r="K428" s="79"/>
      <c r="L428" s="114"/>
      <c r="M428" s="79"/>
      <c r="N428" s="79"/>
      <c r="O428" s="79"/>
      <c r="P428" s="79"/>
      <c r="Q428" s="79"/>
      <c r="R428" s="79"/>
      <c r="S428" s="79"/>
      <c r="T428" s="79"/>
      <c r="U428" s="79"/>
    </row>
    <row r="429" spans="10:21" x14ac:dyDescent="0.3">
      <c r="J429" s="79"/>
      <c r="K429" s="79"/>
      <c r="L429" s="114"/>
      <c r="M429" s="79"/>
      <c r="N429" s="79"/>
      <c r="O429" s="79"/>
      <c r="P429" s="79"/>
      <c r="Q429" s="79"/>
      <c r="R429" s="79"/>
      <c r="S429" s="79"/>
      <c r="T429" s="79"/>
      <c r="U429" s="79"/>
    </row>
    <row r="430" spans="10:21" x14ac:dyDescent="0.3">
      <c r="J430" s="79"/>
      <c r="K430" s="79"/>
      <c r="L430" s="114"/>
      <c r="M430" s="79"/>
      <c r="N430" s="79"/>
      <c r="O430" s="79"/>
      <c r="P430" s="79"/>
      <c r="Q430" s="79"/>
      <c r="R430" s="79"/>
      <c r="S430" s="79"/>
      <c r="T430" s="79"/>
      <c r="U430" s="79"/>
    </row>
    <row r="431" spans="10:21" x14ac:dyDescent="0.3">
      <c r="J431" s="79"/>
      <c r="K431" s="79"/>
      <c r="L431" s="114"/>
      <c r="M431" s="79"/>
      <c r="N431" s="79"/>
      <c r="O431" s="79"/>
      <c r="P431" s="79"/>
      <c r="Q431" s="79"/>
      <c r="R431" s="79"/>
      <c r="S431" s="79"/>
      <c r="T431" s="79"/>
      <c r="U431" s="79"/>
    </row>
    <row r="432" spans="10:21" x14ac:dyDescent="0.3">
      <c r="J432" s="79"/>
      <c r="K432" s="79"/>
      <c r="L432" s="114"/>
      <c r="M432" s="79"/>
      <c r="N432" s="79"/>
      <c r="O432" s="79"/>
      <c r="P432" s="79"/>
      <c r="Q432" s="79"/>
      <c r="R432" s="79"/>
      <c r="S432" s="79"/>
      <c r="T432" s="79"/>
      <c r="U432" s="79"/>
    </row>
    <row r="433" spans="10:21" x14ac:dyDescent="0.3">
      <c r="J433" s="79"/>
      <c r="K433" s="79"/>
      <c r="L433" s="114"/>
      <c r="M433" s="79"/>
      <c r="N433" s="79"/>
      <c r="O433" s="79"/>
      <c r="P433" s="79"/>
      <c r="Q433" s="79"/>
      <c r="R433" s="79"/>
      <c r="S433" s="79"/>
      <c r="T433" s="79"/>
      <c r="U433" s="79"/>
    </row>
    <row r="434" spans="10:21" x14ac:dyDescent="0.3">
      <c r="J434" s="79"/>
      <c r="K434" s="79"/>
      <c r="L434" s="114"/>
      <c r="M434" s="79"/>
      <c r="N434" s="79"/>
      <c r="O434" s="79"/>
      <c r="P434" s="79"/>
      <c r="Q434" s="79"/>
      <c r="R434" s="79"/>
      <c r="S434" s="79"/>
      <c r="T434" s="79"/>
      <c r="U434" s="79"/>
    </row>
    <row r="435" spans="10:21" x14ac:dyDescent="0.3">
      <c r="J435" s="79"/>
      <c r="K435" s="79"/>
      <c r="L435" s="114"/>
      <c r="M435" s="79"/>
      <c r="N435" s="79"/>
      <c r="O435" s="79"/>
      <c r="P435" s="79"/>
      <c r="Q435" s="79"/>
      <c r="R435" s="79"/>
      <c r="S435" s="79"/>
      <c r="T435" s="79"/>
      <c r="U435" s="79"/>
    </row>
    <row r="436" spans="10:21" x14ac:dyDescent="0.3">
      <c r="J436" s="79"/>
      <c r="K436" s="79"/>
      <c r="L436" s="114"/>
      <c r="M436" s="79"/>
      <c r="N436" s="79"/>
      <c r="O436" s="79"/>
      <c r="P436" s="79"/>
      <c r="Q436" s="79"/>
      <c r="R436" s="79"/>
      <c r="S436" s="79"/>
      <c r="T436" s="79"/>
      <c r="U436" s="79"/>
    </row>
    <row r="437" spans="10:21" x14ac:dyDescent="0.3">
      <c r="J437" s="79"/>
      <c r="K437" s="79"/>
      <c r="L437" s="114"/>
      <c r="M437" s="79"/>
      <c r="N437" s="79"/>
      <c r="O437" s="79"/>
      <c r="P437" s="79"/>
      <c r="Q437" s="79"/>
      <c r="R437" s="79"/>
      <c r="S437" s="79"/>
      <c r="T437" s="79"/>
      <c r="U437" s="79"/>
    </row>
    <row r="438" spans="10:21" x14ac:dyDescent="0.3">
      <c r="J438" s="79"/>
      <c r="K438" s="79"/>
      <c r="L438" s="114"/>
      <c r="M438" s="79"/>
      <c r="N438" s="79"/>
      <c r="O438" s="79"/>
      <c r="P438" s="79"/>
      <c r="Q438" s="79"/>
      <c r="R438" s="79"/>
      <c r="S438" s="79"/>
      <c r="T438" s="79"/>
      <c r="U438" s="79"/>
    </row>
    <row r="439" spans="10:21" x14ac:dyDescent="0.3">
      <c r="J439" s="79"/>
      <c r="K439" s="79"/>
      <c r="L439" s="114"/>
      <c r="M439" s="79"/>
      <c r="N439" s="79"/>
      <c r="O439" s="79"/>
      <c r="P439" s="79"/>
      <c r="Q439" s="79"/>
      <c r="R439" s="79"/>
      <c r="S439" s="79"/>
      <c r="T439" s="79"/>
      <c r="U439" s="79"/>
    </row>
    <row r="440" spans="10:21" x14ac:dyDescent="0.3">
      <c r="J440" s="79"/>
      <c r="K440" s="79"/>
      <c r="L440" s="114"/>
      <c r="M440" s="79"/>
      <c r="N440" s="79"/>
      <c r="O440" s="79"/>
      <c r="P440" s="79"/>
      <c r="Q440" s="79"/>
      <c r="R440" s="79"/>
      <c r="S440" s="79"/>
      <c r="T440" s="79"/>
      <c r="U440" s="79"/>
    </row>
    <row r="441" spans="10:21" x14ac:dyDescent="0.3">
      <c r="J441" s="79"/>
      <c r="K441" s="79"/>
      <c r="L441" s="114"/>
      <c r="M441" s="79"/>
      <c r="N441" s="79"/>
      <c r="O441" s="79"/>
      <c r="P441" s="79"/>
      <c r="Q441" s="79"/>
      <c r="R441" s="79"/>
      <c r="S441" s="79"/>
      <c r="T441" s="79"/>
      <c r="U441" s="79"/>
    </row>
    <row r="442" spans="10:21" x14ac:dyDescent="0.3">
      <c r="J442" s="79"/>
      <c r="K442" s="79"/>
      <c r="L442" s="114"/>
      <c r="M442" s="79"/>
      <c r="N442" s="79"/>
      <c r="O442" s="79"/>
      <c r="P442" s="79"/>
      <c r="Q442" s="79"/>
      <c r="R442" s="79"/>
      <c r="S442" s="79"/>
      <c r="T442" s="79"/>
      <c r="U442" s="79"/>
    </row>
    <row r="443" spans="10:21" x14ac:dyDescent="0.3">
      <c r="J443" s="79"/>
      <c r="K443" s="79"/>
      <c r="L443" s="114"/>
      <c r="M443" s="79"/>
      <c r="N443" s="79"/>
      <c r="O443" s="79"/>
      <c r="P443" s="79"/>
      <c r="Q443" s="79"/>
      <c r="R443" s="79"/>
      <c r="S443" s="79"/>
      <c r="T443" s="79"/>
      <c r="U443" s="79"/>
    </row>
    <row r="444" spans="10:21" x14ac:dyDescent="0.3">
      <c r="J444" s="79"/>
      <c r="K444" s="79"/>
      <c r="L444" s="114"/>
      <c r="M444" s="79"/>
      <c r="N444" s="79"/>
      <c r="O444" s="79"/>
      <c r="P444" s="79"/>
      <c r="Q444" s="79"/>
      <c r="R444" s="79"/>
      <c r="S444" s="79"/>
      <c r="T444" s="79"/>
      <c r="U444" s="79"/>
    </row>
    <row r="445" spans="10:21" x14ac:dyDescent="0.3">
      <c r="J445" s="79"/>
      <c r="K445" s="79"/>
      <c r="L445" s="114"/>
      <c r="M445" s="79"/>
      <c r="N445" s="79"/>
      <c r="O445" s="79"/>
      <c r="P445" s="79"/>
      <c r="Q445" s="79"/>
      <c r="R445" s="79"/>
      <c r="S445" s="79"/>
      <c r="T445" s="79"/>
      <c r="U445" s="79"/>
    </row>
    <row r="446" spans="10:21" x14ac:dyDescent="0.3">
      <c r="J446" s="79"/>
      <c r="K446" s="79"/>
      <c r="L446" s="114"/>
      <c r="M446" s="79"/>
      <c r="N446" s="79"/>
      <c r="O446" s="79"/>
      <c r="P446" s="79"/>
      <c r="Q446" s="79"/>
      <c r="R446" s="79"/>
      <c r="S446" s="79"/>
      <c r="T446" s="79"/>
      <c r="U446" s="79"/>
    </row>
    <row r="447" spans="10:21" x14ac:dyDescent="0.3">
      <c r="J447" s="79"/>
      <c r="K447" s="79"/>
      <c r="L447" s="114"/>
      <c r="M447" s="79"/>
      <c r="N447" s="79"/>
      <c r="O447" s="79"/>
      <c r="P447" s="79"/>
      <c r="Q447" s="79"/>
      <c r="R447" s="79"/>
      <c r="S447" s="79"/>
      <c r="T447" s="79"/>
      <c r="U447" s="79"/>
    </row>
    <row r="448" spans="10:21" x14ac:dyDescent="0.3">
      <c r="J448" s="79"/>
      <c r="K448" s="79"/>
      <c r="L448" s="114"/>
      <c r="M448" s="79"/>
      <c r="N448" s="79"/>
      <c r="O448" s="79"/>
      <c r="P448" s="79"/>
      <c r="Q448" s="79"/>
      <c r="R448" s="79"/>
      <c r="S448" s="79"/>
      <c r="T448" s="79"/>
      <c r="U448" s="79"/>
    </row>
    <row r="449" spans="10:21" x14ac:dyDescent="0.3">
      <c r="J449" s="79"/>
      <c r="K449" s="79"/>
      <c r="L449" s="114"/>
      <c r="M449" s="79"/>
      <c r="N449" s="79"/>
      <c r="O449" s="79"/>
      <c r="P449" s="79"/>
      <c r="Q449" s="79"/>
      <c r="R449" s="79"/>
      <c r="S449" s="79"/>
      <c r="T449" s="79"/>
      <c r="U449" s="79"/>
    </row>
    <row r="450" spans="10:21" x14ac:dyDescent="0.3">
      <c r="J450" s="79"/>
      <c r="K450" s="79"/>
      <c r="L450" s="114"/>
      <c r="M450" s="79"/>
      <c r="N450" s="79"/>
      <c r="O450" s="79"/>
      <c r="P450" s="79"/>
      <c r="Q450" s="79"/>
      <c r="R450" s="79"/>
      <c r="S450" s="79"/>
      <c r="T450" s="79"/>
      <c r="U450" s="79"/>
    </row>
    <row r="451" spans="10:21" x14ac:dyDescent="0.3">
      <c r="J451" s="79"/>
      <c r="K451" s="79"/>
      <c r="L451" s="114"/>
      <c r="M451" s="79"/>
      <c r="N451" s="79"/>
      <c r="O451" s="79"/>
      <c r="P451" s="79"/>
      <c r="Q451" s="79"/>
      <c r="R451" s="79"/>
      <c r="S451" s="79"/>
      <c r="T451" s="79"/>
      <c r="U451" s="79"/>
    </row>
    <row r="452" spans="10:21" x14ac:dyDescent="0.3">
      <c r="J452" s="79"/>
      <c r="K452" s="79"/>
      <c r="L452" s="114"/>
      <c r="M452" s="79"/>
      <c r="N452" s="79"/>
      <c r="O452" s="79"/>
      <c r="P452" s="79"/>
      <c r="Q452" s="79"/>
      <c r="R452" s="79"/>
      <c r="S452" s="79"/>
      <c r="T452" s="79"/>
      <c r="U452" s="79"/>
    </row>
    <row r="453" spans="10:21" x14ac:dyDescent="0.3">
      <c r="J453" s="79"/>
      <c r="K453" s="79"/>
      <c r="L453" s="114"/>
      <c r="M453" s="79"/>
      <c r="N453" s="79"/>
      <c r="O453" s="79"/>
      <c r="P453" s="79"/>
      <c r="Q453" s="79"/>
      <c r="R453" s="79"/>
      <c r="S453" s="79"/>
      <c r="T453" s="79"/>
      <c r="U453" s="79"/>
    </row>
    <row r="454" spans="10:21" x14ac:dyDescent="0.3">
      <c r="J454" s="79"/>
      <c r="K454" s="79"/>
      <c r="L454" s="114"/>
      <c r="M454" s="79"/>
      <c r="N454" s="79"/>
      <c r="O454" s="79"/>
      <c r="P454" s="79"/>
      <c r="Q454" s="79"/>
      <c r="R454" s="79"/>
      <c r="S454" s="79"/>
      <c r="T454" s="79"/>
      <c r="U454" s="79"/>
    </row>
    <row r="455" spans="10:21" x14ac:dyDescent="0.3">
      <c r="J455" s="79"/>
      <c r="K455" s="79"/>
      <c r="L455" s="114"/>
      <c r="M455" s="79"/>
      <c r="N455" s="79"/>
      <c r="O455" s="79"/>
      <c r="P455" s="79"/>
      <c r="Q455" s="79"/>
      <c r="R455" s="79"/>
      <c r="S455" s="79"/>
      <c r="T455" s="79"/>
      <c r="U455" s="79"/>
    </row>
    <row r="456" spans="10:21" x14ac:dyDescent="0.3">
      <c r="J456" s="79"/>
      <c r="K456" s="79"/>
      <c r="L456" s="114"/>
      <c r="M456" s="79"/>
      <c r="N456" s="79"/>
      <c r="O456" s="79"/>
      <c r="P456" s="79"/>
      <c r="Q456" s="79"/>
      <c r="R456" s="79"/>
      <c r="S456" s="79"/>
      <c r="T456" s="79"/>
      <c r="U456" s="79"/>
    </row>
    <row r="457" spans="10:21" x14ac:dyDescent="0.3">
      <c r="J457" s="79"/>
      <c r="K457" s="79"/>
      <c r="L457" s="114"/>
      <c r="M457" s="79"/>
      <c r="N457" s="79"/>
      <c r="O457" s="79"/>
      <c r="P457" s="79"/>
      <c r="Q457" s="79"/>
      <c r="R457" s="79"/>
      <c r="S457" s="79"/>
      <c r="T457" s="79"/>
      <c r="U457" s="79"/>
    </row>
    <row r="458" spans="10:21" x14ac:dyDescent="0.3">
      <c r="J458" s="79"/>
      <c r="K458" s="79"/>
      <c r="L458" s="114"/>
      <c r="M458" s="79"/>
      <c r="N458" s="79"/>
      <c r="O458" s="79"/>
      <c r="P458" s="79"/>
      <c r="Q458" s="79"/>
      <c r="R458" s="79"/>
      <c r="S458" s="79"/>
      <c r="T458" s="79"/>
      <c r="U458" s="79"/>
    </row>
    <row r="459" spans="10:21" x14ac:dyDescent="0.3">
      <c r="J459" s="79"/>
      <c r="K459" s="79"/>
      <c r="L459" s="114"/>
      <c r="M459" s="79"/>
      <c r="N459" s="79"/>
      <c r="O459" s="79"/>
      <c r="P459" s="79"/>
      <c r="Q459" s="79"/>
      <c r="R459" s="79"/>
      <c r="S459" s="79"/>
      <c r="T459" s="79"/>
      <c r="U459" s="79"/>
    </row>
    <row r="460" spans="10:21" x14ac:dyDescent="0.3">
      <c r="J460" s="79"/>
      <c r="K460" s="79"/>
      <c r="L460" s="114"/>
      <c r="M460" s="79"/>
      <c r="N460" s="79"/>
      <c r="O460" s="79"/>
      <c r="P460" s="79"/>
      <c r="Q460" s="79"/>
      <c r="R460" s="79"/>
      <c r="S460" s="79"/>
      <c r="T460" s="79"/>
      <c r="U460" s="79"/>
    </row>
    <row r="461" spans="10:21" x14ac:dyDescent="0.3">
      <c r="J461" s="79"/>
      <c r="K461" s="79"/>
      <c r="L461" s="114"/>
      <c r="M461" s="79"/>
      <c r="N461" s="79"/>
      <c r="O461" s="79"/>
      <c r="P461" s="79"/>
      <c r="Q461" s="79"/>
      <c r="R461" s="79"/>
      <c r="S461" s="79"/>
      <c r="T461" s="79"/>
      <c r="U461" s="79"/>
    </row>
    <row r="462" spans="10:21" x14ac:dyDescent="0.3">
      <c r="J462" s="79"/>
      <c r="K462" s="79"/>
      <c r="L462" s="114"/>
      <c r="M462" s="79"/>
      <c r="N462" s="79"/>
      <c r="O462" s="79"/>
      <c r="P462" s="79"/>
      <c r="Q462" s="79"/>
      <c r="R462" s="79"/>
      <c r="S462" s="79"/>
      <c r="T462" s="79"/>
      <c r="U462" s="79"/>
    </row>
    <row r="463" spans="10:21" x14ac:dyDescent="0.3">
      <c r="J463" s="79"/>
      <c r="K463" s="79"/>
      <c r="L463" s="114"/>
      <c r="M463" s="79"/>
      <c r="N463" s="79"/>
      <c r="O463" s="79"/>
      <c r="P463" s="79"/>
      <c r="Q463" s="79"/>
      <c r="R463" s="79"/>
      <c r="S463" s="79"/>
      <c r="T463" s="79"/>
      <c r="U463" s="79"/>
    </row>
    <row r="464" spans="10:21" x14ac:dyDescent="0.3">
      <c r="J464" s="79"/>
      <c r="K464" s="79"/>
      <c r="L464" s="114"/>
      <c r="M464" s="79"/>
      <c r="N464" s="79"/>
      <c r="O464" s="79"/>
      <c r="P464" s="79"/>
      <c r="Q464" s="79"/>
      <c r="R464" s="79"/>
      <c r="S464" s="79"/>
      <c r="T464" s="79"/>
      <c r="U464" s="79"/>
    </row>
    <row r="465" spans="10:21" x14ac:dyDescent="0.3">
      <c r="J465" s="79"/>
      <c r="K465" s="79"/>
      <c r="L465" s="114"/>
      <c r="M465" s="79"/>
      <c r="N465" s="79"/>
      <c r="O465" s="79"/>
      <c r="P465" s="79"/>
      <c r="Q465" s="79"/>
      <c r="R465" s="79"/>
      <c r="S465" s="79"/>
      <c r="T465" s="79"/>
      <c r="U465" s="79"/>
    </row>
    <row r="466" spans="10:21" x14ac:dyDescent="0.3">
      <c r="J466" s="79"/>
      <c r="K466" s="79"/>
      <c r="L466" s="114"/>
      <c r="M466" s="79"/>
      <c r="N466" s="79"/>
      <c r="O466" s="79"/>
      <c r="P466" s="79"/>
      <c r="Q466" s="79"/>
      <c r="R466" s="79"/>
      <c r="S466" s="79"/>
      <c r="T466" s="79"/>
      <c r="U466" s="79"/>
    </row>
    <row r="467" spans="10:21" x14ac:dyDescent="0.3">
      <c r="J467" s="79"/>
      <c r="K467" s="79"/>
      <c r="L467" s="114"/>
      <c r="M467" s="79"/>
      <c r="N467" s="79"/>
      <c r="O467" s="79"/>
      <c r="P467" s="79"/>
      <c r="Q467" s="79"/>
      <c r="R467" s="79"/>
      <c r="S467" s="79"/>
      <c r="T467" s="79"/>
      <c r="U467" s="79"/>
    </row>
    <row r="468" spans="10:21" x14ac:dyDescent="0.3">
      <c r="J468" s="79"/>
      <c r="K468" s="79"/>
      <c r="L468" s="114"/>
      <c r="M468" s="79"/>
      <c r="N468" s="79"/>
      <c r="O468" s="79"/>
      <c r="P468" s="79"/>
      <c r="Q468" s="79"/>
      <c r="R468" s="79"/>
      <c r="S468" s="79"/>
      <c r="T468" s="79"/>
      <c r="U468" s="79"/>
    </row>
    <row r="469" spans="10:21" x14ac:dyDescent="0.3">
      <c r="J469" s="79"/>
      <c r="K469" s="79"/>
      <c r="L469" s="114"/>
      <c r="M469" s="79"/>
      <c r="N469" s="79"/>
      <c r="O469" s="79"/>
      <c r="P469" s="79"/>
      <c r="Q469" s="79"/>
      <c r="R469" s="79"/>
      <c r="S469" s="79"/>
      <c r="T469" s="79"/>
      <c r="U469" s="79"/>
    </row>
    <row r="470" spans="10:21" x14ac:dyDescent="0.3">
      <c r="J470" s="79"/>
      <c r="K470" s="79"/>
      <c r="L470" s="114"/>
      <c r="M470" s="79"/>
      <c r="N470" s="79"/>
      <c r="O470" s="79"/>
      <c r="P470" s="79"/>
      <c r="Q470" s="79"/>
      <c r="R470" s="79"/>
      <c r="S470" s="79"/>
      <c r="T470" s="79"/>
      <c r="U470" s="79"/>
    </row>
    <row r="471" spans="10:21" x14ac:dyDescent="0.3">
      <c r="J471" s="79"/>
      <c r="K471" s="79"/>
      <c r="L471" s="114"/>
      <c r="M471" s="79"/>
      <c r="N471" s="79"/>
      <c r="O471" s="79"/>
      <c r="P471" s="79"/>
      <c r="Q471" s="79"/>
      <c r="R471" s="79"/>
      <c r="S471" s="79"/>
      <c r="T471" s="79"/>
      <c r="U471" s="79"/>
    </row>
    <row r="472" spans="10:21" x14ac:dyDescent="0.3">
      <c r="J472" s="79"/>
      <c r="K472" s="79"/>
      <c r="L472" s="114"/>
      <c r="M472" s="79"/>
      <c r="N472" s="79"/>
      <c r="O472" s="79"/>
      <c r="P472" s="79"/>
      <c r="Q472" s="79"/>
      <c r="R472" s="79"/>
      <c r="S472" s="79"/>
      <c r="T472" s="79"/>
      <c r="U472" s="79"/>
    </row>
    <row r="473" spans="10:21" x14ac:dyDescent="0.3">
      <c r="J473" s="79"/>
      <c r="K473" s="79"/>
      <c r="L473" s="114"/>
      <c r="M473" s="79"/>
      <c r="N473" s="79"/>
      <c r="O473" s="79"/>
      <c r="P473" s="79"/>
      <c r="Q473" s="79"/>
      <c r="R473" s="79"/>
      <c r="S473" s="79"/>
      <c r="T473" s="79"/>
      <c r="U473" s="79"/>
    </row>
    <row r="474" spans="10:21" x14ac:dyDescent="0.3">
      <c r="J474" s="79"/>
      <c r="K474" s="79"/>
      <c r="L474" s="114"/>
      <c r="M474" s="79"/>
      <c r="N474" s="79"/>
      <c r="O474" s="79"/>
      <c r="P474" s="79"/>
      <c r="Q474" s="79"/>
      <c r="R474" s="79"/>
      <c r="S474" s="79"/>
      <c r="T474" s="79"/>
      <c r="U474" s="79"/>
    </row>
    <row r="475" spans="10:21" x14ac:dyDescent="0.3">
      <c r="J475" s="79"/>
      <c r="K475" s="79"/>
      <c r="L475" s="114"/>
      <c r="M475" s="79"/>
      <c r="N475" s="79"/>
      <c r="O475" s="79"/>
      <c r="P475" s="79"/>
      <c r="Q475" s="79"/>
      <c r="R475" s="79"/>
      <c r="S475" s="79"/>
      <c r="T475" s="79"/>
      <c r="U475" s="79"/>
    </row>
    <row r="476" spans="10:21" x14ac:dyDescent="0.3">
      <c r="J476" s="79"/>
      <c r="K476" s="79"/>
      <c r="L476" s="114"/>
      <c r="M476" s="79"/>
      <c r="N476" s="79"/>
      <c r="O476" s="79"/>
      <c r="P476" s="79"/>
      <c r="Q476" s="79"/>
      <c r="R476" s="79"/>
      <c r="S476" s="79"/>
      <c r="T476" s="79"/>
      <c r="U476" s="79"/>
    </row>
    <row r="477" spans="10:21" x14ac:dyDescent="0.3">
      <c r="J477" s="79"/>
      <c r="K477" s="79"/>
      <c r="L477" s="114"/>
      <c r="M477" s="79"/>
      <c r="N477" s="79"/>
      <c r="O477" s="79"/>
      <c r="P477" s="79"/>
      <c r="Q477" s="79"/>
      <c r="R477" s="79"/>
      <c r="S477" s="79"/>
      <c r="T477" s="79"/>
      <c r="U477" s="79"/>
    </row>
    <row r="478" spans="10:21" x14ac:dyDescent="0.3">
      <c r="J478" s="79"/>
      <c r="K478" s="79"/>
      <c r="L478" s="114"/>
      <c r="M478" s="79"/>
      <c r="N478" s="79"/>
      <c r="O478" s="79"/>
      <c r="P478" s="79"/>
      <c r="Q478" s="79"/>
      <c r="R478" s="79"/>
      <c r="S478" s="79"/>
      <c r="T478" s="79"/>
      <c r="U478" s="79"/>
    </row>
    <row r="479" spans="10:21" x14ac:dyDescent="0.3">
      <c r="J479" s="79"/>
      <c r="K479" s="79"/>
      <c r="L479" s="114"/>
      <c r="M479" s="79"/>
      <c r="N479" s="79"/>
      <c r="O479" s="79"/>
      <c r="P479" s="79"/>
      <c r="Q479" s="79"/>
      <c r="R479" s="79"/>
      <c r="S479" s="79"/>
      <c r="T479" s="79"/>
      <c r="U479" s="79"/>
    </row>
    <row r="480" spans="10:21" x14ac:dyDescent="0.3">
      <c r="J480" s="79"/>
      <c r="K480" s="79"/>
      <c r="L480" s="114"/>
      <c r="M480" s="79"/>
      <c r="N480" s="79"/>
      <c r="O480" s="79"/>
      <c r="P480" s="79"/>
      <c r="Q480" s="79"/>
      <c r="R480" s="79"/>
      <c r="S480" s="79"/>
      <c r="T480" s="79"/>
      <c r="U480" s="79"/>
    </row>
    <row r="481" spans="10:21" x14ac:dyDescent="0.3">
      <c r="J481" s="79"/>
      <c r="K481" s="79"/>
      <c r="L481" s="114"/>
      <c r="M481" s="79"/>
      <c r="N481" s="79"/>
      <c r="O481" s="79"/>
      <c r="P481" s="79"/>
      <c r="Q481" s="79"/>
      <c r="R481" s="79"/>
      <c r="S481" s="79"/>
      <c r="T481" s="79"/>
      <c r="U481" s="79"/>
    </row>
    <row r="482" spans="10:21" x14ac:dyDescent="0.3">
      <c r="J482" s="79"/>
      <c r="K482" s="79"/>
      <c r="L482" s="114"/>
      <c r="M482" s="79"/>
      <c r="N482" s="79"/>
      <c r="O482" s="79"/>
      <c r="P482" s="79"/>
      <c r="Q482" s="79"/>
      <c r="R482" s="79"/>
      <c r="S482" s="79"/>
      <c r="T482" s="79"/>
      <c r="U482" s="79"/>
    </row>
    <row r="483" spans="10:21" x14ac:dyDescent="0.3">
      <c r="J483" s="79"/>
      <c r="K483" s="79"/>
      <c r="L483" s="114"/>
      <c r="M483" s="79"/>
      <c r="N483" s="79"/>
      <c r="O483" s="79"/>
      <c r="P483" s="79"/>
      <c r="Q483" s="79"/>
      <c r="R483" s="79"/>
      <c r="S483" s="79"/>
      <c r="T483" s="79"/>
      <c r="U483" s="79"/>
    </row>
    <row r="484" spans="10:21" x14ac:dyDescent="0.3">
      <c r="J484" s="79"/>
      <c r="K484" s="79"/>
      <c r="L484" s="114"/>
      <c r="M484" s="79"/>
      <c r="N484" s="79"/>
      <c r="O484" s="79"/>
      <c r="P484" s="79"/>
      <c r="Q484" s="79"/>
      <c r="R484" s="79"/>
      <c r="S484" s="79"/>
      <c r="T484" s="79"/>
      <c r="U484" s="79"/>
    </row>
    <row r="485" spans="10:21" x14ac:dyDescent="0.3">
      <c r="J485" s="79"/>
      <c r="K485" s="79"/>
      <c r="L485" s="114"/>
      <c r="M485" s="79"/>
      <c r="N485" s="79"/>
      <c r="O485" s="79"/>
      <c r="P485" s="79"/>
      <c r="Q485" s="79"/>
      <c r="R485" s="79"/>
      <c r="S485" s="79"/>
      <c r="T485" s="79"/>
      <c r="U485" s="79"/>
    </row>
    <row r="486" spans="10:21" x14ac:dyDescent="0.3">
      <c r="J486" s="79"/>
      <c r="K486" s="79"/>
      <c r="L486" s="114"/>
      <c r="M486" s="79"/>
      <c r="N486" s="79"/>
      <c r="O486" s="79"/>
      <c r="P486" s="79"/>
      <c r="Q486" s="79"/>
      <c r="R486" s="79"/>
      <c r="S486" s="79"/>
      <c r="T486" s="79"/>
      <c r="U486" s="79"/>
    </row>
    <row r="487" spans="10:21" x14ac:dyDescent="0.3">
      <c r="J487" s="79"/>
      <c r="K487" s="79"/>
      <c r="L487" s="114"/>
      <c r="M487" s="79"/>
      <c r="N487" s="79"/>
      <c r="O487" s="79"/>
      <c r="P487" s="79"/>
      <c r="Q487" s="79"/>
      <c r="R487" s="79"/>
      <c r="S487" s="79"/>
      <c r="T487" s="79"/>
      <c r="U487" s="79"/>
    </row>
    <row r="488" spans="10:21" x14ac:dyDescent="0.3">
      <c r="J488" s="79"/>
      <c r="K488" s="79"/>
      <c r="L488" s="114"/>
      <c r="M488" s="79"/>
      <c r="N488" s="79"/>
      <c r="O488" s="79"/>
      <c r="P488" s="79"/>
      <c r="Q488" s="79"/>
      <c r="R488" s="79"/>
      <c r="S488" s="79"/>
      <c r="T488" s="79"/>
      <c r="U488" s="79"/>
    </row>
    <row r="489" spans="10:21" x14ac:dyDescent="0.3">
      <c r="J489" s="79"/>
      <c r="K489" s="79"/>
      <c r="L489" s="114"/>
      <c r="M489" s="79"/>
      <c r="N489" s="79"/>
      <c r="O489" s="79"/>
      <c r="P489" s="79"/>
      <c r="Q489" s="79"/>
      <c r="R489" s="79"/>
      <c r="S489" s="79"/>
      <c r="T489" s="79"/>
      <c r="U489" s="79"/>
    </row>
    <row r="490" spans="10:21" x14ac:dyDescent="0.3">
      <c r="J490" s="79"/>
      <c r="K490" s="79"/>
      <c r="L490" s="114"/>
      <c r="M490" s="79"/>
      <c r="N490" s="79"/>
      <c r="O490" s="79"/>
      <c r="P490" s="79"/>
      <c r="Q490" s="79"/>
      <c r="R490" s="79"/>
      <c r="S490" s="79"/>
      <c r="T490" s="79"/>
      <c r="U490" s="79"/>
    </row>
    <row r="491" spans="10:21" x14ac:dyDescent="0.3">
      <c r="J491" s="79"/>
      <c r="K491" s="79"/>
      <c r="L491" s="114"/>
      <c r="M491" s="79"/>
      <c r="N491" s="79"/>
      <c r="O491" s="79"/>
      <c r="P491" s="79"/>
      <c r="Q491" s="79"/>
      <c r="R491" s="79"/>
      <c r="S491" s="79"/>
      <c r="T491" s="79"/>
      <c r="U491" s="79"/>
    </row>
    <row r="492" spans="10:21" x14ac:dyDescent="0.3">
      <c r="J492" s="79"/>
      <c r="K492" s="79"/>
      <c r="L492" s="114"/>
      <c r="M492" s="79"/>
      <c r="N492" s="79"/>
      <c r="O492" s="79"/>
      <c r="P492" s="79"/>
      <c r="Q492" s="79"/>
      <c r="R492" s="79"/>
      <c r="S492" s="79"/>
      <c r="T492" s="79"/>
      <c r="U492" s="79"/>
    </row>
    <row r="493" spans="10:21" x14ac:dyDescent="0.3">
      <c r="J493" s="79"/>
      <c r="K493" s="79"/>
      <c r="L493" s="114"/>
      <c r="M493" s="79"/>
      <c r="N493" s="79"/>
      <c r="O493" s="79"/>
      <c r="P493" s="79"/>
      <c r="Q493" s="79"/>
      <c r="R493" s="79"/>
      <c r="S493" s="79"/>
      <c r="T493" s="79"/>
      <c r="U493" s="79"/>
    </row>
    <row r="494" spans="10:21" x14ac:dyDescent="0.3">
      <c r="J494" s="79"/>
      <c r="K494" s="79"/>
      <c r="L494" s="114"/>
      <c r="M494" s="79"/>
      <c r="N494" s="79"/>
      <c r="O494" s="79"/>
      <c r="P494" s="79"/>
      <c r="Q494" s="79"/>
      <c r="R494" s="79"/>
      <c r="S494" s="79"/>
      <c r="T494" s="79"/>
      <c r="U494" s="79"/>
    </row>
    <row r="495" spans="10:21" x14ac:dyDescent="0.3">
      <c r="J495" s="79"/>
      <c r="K495" s="79"/>
      <c r="L495" s="114"/>
      <c r="M495" s="79"/>
      <c r="N495" s="79"/>
      <c r="O495" s="79"/>
      <c r="P495" s="79"/>
      <c r="Q495" s="79"/>
      <c r="R495" s="79"/>
      <c r="S495" s="79"/>
      <c r="T495" s="79"/>
      <c r="U495" s="79"/>
    </row>
    <row r="496" spans="10:21" x14ac:dyDescent="0.3">
      <c r="J496" s="79"/>
      <c r="K496" s="79"/>
      <c r="L496" s="114"/>
      <c r="M496" s="79"/>
      <c r="N496" s="79"/>
      <c r="O496" s="79"/>
      <c r="P496" s="79"/>
      <c r="Q496" s="79"/>
      <c r="R496" s="79"/>
      <c r="S496" s="79"/>
      <c r="T496" s="79"/>
      <c r="U496" s="79"/>
    </row>
    <row r="497" spans="10:21" x14ac:dyDescent="0.3">
      <c r="J497" s="79"/>
      <c r="K497" s="79"/>
      <c r="L497" s="114"/>
      <c r="M497" s="79"/>
      <c r="N497" s="79"/>
      <c r="O497" s="79"/>
      <c r="P497" s="79"/>
      <c r="Q497" s="79"/>
      <c r="R497" s="79"/>
      <c r="S497" s="79"/>
      <c r="T497" s="79"/>
      <c r="U497" s="79"/>
    </row>
    <row r="498" spans="10:21" x14ac:dyDescent="0.3">
      <c r="J498" s="79"/>
      <c r="K498" s="79"/>
      <c r="L498" s="114"/>
      <c r="M498" s="79"/>
      <c r="N498" s="79"/>
      <c r="O498" s="79"/>
      <c r="P498" s="79"/>
      <c r="Q498" s="79"/>
      <c r="R498" s="79"/>
      <c r="S498" s="79"/>
      <c r="T498" s="79"/>
      <c r="U498" s="79"/>
    </row>
    <row r="499" spans="10:21" x14ac:dyDescent="0.3">
      <c r="J499" s="79"/>
      <c r="K499" s="79"/>
      <c r="L499" s="114"/>
      <c r="M499" s="79"/>
      <c r="N499" s="79"/>
      <c r="O499" s="79"/>
      <c r="P499" s="79"/>
      <c r="Q499" s="79"/>
      <c r="R499" s="79"/>
      <c r="S499" s="79"/>
      <c r="T499" s="79"/>
      <c r="U499" s="79"/>
    </row>
    <row r="500" spans="10:21" x14ac:dyDescent="0.3">
      <c r="J500" s="79"/>
      <c r="K500" s="79"/>
      <c r="L500" s="114"/>
      <c r="M500" s="79"/>
      <c r="N500" s="79"/>
      <c r="O500" s="79"/>
      <c r="P500" s="79"/>
      <c r="Q500" s="79"/>
      <c r="R500" s="79"/>
      <c r="S500" s="79"/>
      <c r="T500" s="79"/>
      <c r="U500" s="79"/>
    </row>
    <row r="501" spans="10:21" x14ac:dyDescent="0.3">
      <c r="J501" s="79"/>
      <c r="K501" s="79"/>
      <c r="L501" s="114"/>
      <c r="M501" s="79"/>
      <c r="N501" s="79"/>
      <c r="O501" s="79"/>
      <c r="P501" s="79"/>
      <c r="Q501" s="79"/>
      <c r="R501" s="79"/>
      <c r="S501" s="79"/>
      <c r="T501" s="79"/>
      <c r="U501" s="79"/>
    </row>
    <row r="502" spans="10:21" x14ac:dyDescent="0.3">
      <c r="J502" s="79"/>
      <c r="K502" s="79"/>
      <c r="L502" s="114"/>
      <c r="M502" s="79"/>
      <c r="N502" s="79"/>
      <c r="O502" s="79"/>
      <c r="P502" s="79"/>
      <c r="Q502" s="79"/>
      <c r="R502" s="79"/>
      <c r="S502" s="79"/>
      <c r="T502" s="79"/>
      <c r="U502" s="79"/>
    </row>
    <row r="503" spans="10:21" x14ac:dyDescent="0.3">
      <c r="J503" s="79"/>
      <c r="K503" s="79"/>
      <c r="L503" s="114"/>
      <c r="M503" s="79"/>
      <c r="N503" s="79"/>
      <c r="O503" s="79"/>
      <c r="P503" s="79"/>
      <c r="Q503" s="79"/>
      <c r="R503" s="79"/>
      <c r="S503" s="79"/>
      <c r="T503" s="79"/>
      <c r="U503" s="79"/>
    </row>
    <row r="504" spans="10:21" x14ac:dyDescent="0.3">
      <c r="J504" s="79"/>
      <c r="K504" s="79"/>
      <c r="L504" s="114"/>
      <c r="M504" s="79"/>
      <c r="N504" s="79"/>
      <c r="O504" s="79"/>
      <c r="P504" s="79"/>
      <c r="Q504" s="79"/>
      <c r="R504" s="79"/>
      <c r="S504" s="79"/>
      <c r="T504" s="79"/>
      <c r="U504" s="79"/>
    </row>
    <row r="505" spans="10:21" x14ac:dyDescent="0.3">
      <c r="J505" s="79"/>
      <c r="K505" s="79"/>
      <c r="L505" s="114"/>
      <c r="M505" s="79"/>
      <c r="N505" s="79"/>
      <c r="O505" s="79"/>
      <c r="P505" s="79"/>
      <c r="Q505" s="79"/>
      <c r="R505" s="79"/>
      <c r="S505" s="79"/>
      <c r="T505" s="79"/>
      <c r="U505" s="79"/>
    </row>
    <row r="506" spans="10:21" x14ac:dyDescent="0.3">
      <c r="J506" s="79"/>
      <c r="K506" s="79"/>
      <c r="L506" s="114"/>
      <c r="M506" s="79"/>
      <c r="N506" s="79"/>
      <c r="O506" s="79"/>
      <c r="P506" s="79"/>
      <c r="Q506" s="79"/>
      <c r="R506" s="79"/>
      <c r="S506" s="79"/>
      <c r="T506" s="79"/>
      <c r="U506" s="79"/>
    </row>
    <row r="507" spans="10:21" x14ac:dyDescent="0.3">
      <c r="J507" s="79"/>
      <c r="K507" s="79"/>
      <c r="L507" s="114"/>
      <c r="M507" s="79"/>
      <c r="N507" s="79"/>
      <c r="O507" s="79"/>
      <c r="P507" s="79"/>
      <c r="Q507" s="79"/>
      <c r="R507" s="79"/>
      <c r="S507" s="79"/>
      <c r="T507" s="79"/>
      <c r="U507" s="79"/>
    </row>
    <row r="508" spans="10:21" x14ac:dyDescent="0.3">
      <c r="J508" s="79"/>
      <c r="K508" s="79"/>
      <c r="L508" s="114"/>
      <c r="M508" s="79"/>
      <c r="N508" s="79"/>
      <c r="O508" s="79"/>
      <c r="P508" s="79"/>
      <c r="Q508" s="79"/>
      <c r="R508" s="79"/>
      <c r="S508" s="79"/>
      <c r="T508" s="79"/>
      <c r="U508" s="79"/>
    </row>
    <row r="509" spans="10:21" x14ac:dyDescent="0.3">
      <c r="J509" s="79"/>
      <c r="K509" s="79"/>
      <c r="L509" s="114"/>
      <c r="M509" s="79"/>
      <c r="N509" s="79"/>
      <c r="O509" s="79"/>
      <c r="P509" s="79"/>
      <c r="Q509" s="79"/>
      <c r="R509" s="79"/>
      <c r="S509" s="79"/>
      <c r="T509" s="79"/>
      <c r="U509" s="79"/>
    </row>
    <row r="510" spans="10:21" x14ac:dyDescent="0.3">
      <c r="J510" s="79"/>
      <c r="K510" s="79"/>
      <c r="L510" s="114"/>
      <c r="M510" s="79"/>
      <c r="N510" s="79"/>
      <c r="O510" s="79"/>
      <c r="P510" s="79"/>
      <c r="Q510" s="79"/>
      <c r="R510" s="79"/>
      <c r="S510" s="79"/>
      <c r="T510" s="79"/>
      <c r="U510" s="79"/>
    </row>
    <row r="511" spans="10:21" x14ac:dyDescent="0.3">
      <c r="J511" s="79"/>
      <c r="K511" s="79"/>
      <c r="L511" s="114"/>
      <c r="M511" s="79"/>
      <c r="N511" s="79"/>
      <c r="O511" s="79"/>
      <c r="P511" s="79"/>
      <c r="Q511" s="79"/>
      <c r="R511" s="79"/>
      <c r="S511" s="79"/>
      <c r="T511" s="79"/>
      <c r="U511" s="79"/>
    </row>
    <row r="512" spans="10:21" x14ac:dyDescent="0.3">
      <c r="J512" s="79"/>
      <c r="K512" s="79"/>
      <c r="L512" s="114"/>
      <c r="M512" s="79"/>
      <c r="N512" s="79"/>
      <c r="O512" s="79"/>
      <c r="P512" s="79"/>
      <c r="Q512" s="79"/>
      <c r="R512" s="79"/>
      <c r="S512" s="79"/>
      <c r="T512" s="79"/>
      <c r="U512" s="79"/>
    </row>
    <row r="513" spans="10:21" x14ac:dyDescent="0.3">
      <c r="J513" s="79"/>
      <c r="K513" s="79"/>
      <c r="L513" s="114"/>
      <c r="M513" s="79"/>
      <c r="N513" s="79"/>
      <c r="O513" s="79"/>
      <c r="P513" s="79"/>
      <c r="Q513" s="79"/>
      <c r="R513" s="79"/>
      <c r="S513" s="79"/>
      <c r="T513" s="79"/>
      <c r="U513" s="79"/>
    </row>
    <row r="514" spans="10:21" x14ac:dyDescent="0.3">
      <c r="J514" s="79"/>
      <c r="K514" s="79"/>
      <c r="L514" s="114"/>
      <c r="M514" s="79"/>
      <c r="N514" s="79"/>
      <c r="O514" s="79"/>
      <c r="P514" s="79"/>
      <c r="Q514" s="79"/>
      <c r="R514" s="79"/>
      <c r="S514" s="79"/>
      <c r="T514" s="79"/>
      <c r="U514" s="79"/>
    </row>
    <row r="515" spans="10:21" x14ac:dyDescent="0.3">
      <c r="J515" s="79"/>
      <c r="K515" s="79"/>
      <c r="L515" s="114"/>
      <c r="M515" s="79"/>
      <c r="N515" s="79"/>
      <c r="O515" s="79"/>
      <c r="P515" s="79"/>
      <c r="Q515" s="79"/>
      <c r="R515" s="79"/>
      <c r="S515" s="79"/>
      <c r="T515" s="79"/>
      <c r="U515" s="79"/>
    </row>
    <row r="516" spans="10:21" x14ac:dyDescent="0.3">
      <c r="J516" s="79"/>
      <c r="K516" s="79"/>
      <c r="L516" s="114"/>
      <c r="M516" s="79"/>
      <c r="N516" s="79"/>
      <c r="O516" s="79"/>
      <c r="P516" s="79"/>
      <c r="Q516" s="79"/>
      <c r="R516" s="79"/>
      <c r="S516" s="79"/>
      <c r="T516" s="79"/>
      <c r="U516" s="79"/>
    </row>
    <row r="517" spans="10:21" x14ac:dyDescent="0.3">
      <c r="J517" s="79"/>
      <c r="K517" s="79"/>
      <c r="L517" s="114"/>
      <c r="M517" s="79"/>
      <c r="N517" s="79"/>
      <c r="O517" s="79"/>
      <c r="P517" s="79"/>
      <c r="Q517" s="79"/>
      <c r="R517" s="79"/>
      <c r="S517" s="79"/>
      <c r="T517" s="79"/>
      <c r="U517" s="79"/>
    </row>
    <row r="518" spans="10:21" x14ac:dyDescent="0.3">
      <c r="J518" s="79"/>
      <c r="K518" s="79"/>
      <c r="L518" s="114"/>
      <c r="M518" s="79"/>
      <c r="N518" s="79"/>
      <c r="O518" s="79"/>
      <c r="P518" s="79"/>
      <c r="Q518" s="79"/>
      <c r="R518" s="79"/>
      <c r="S518" s="79"/>
      <c r="T518" s="79"/>
      <c r="U518" s="79"/>
    </row>
    <row r="519" spans="10:21" x14ac:dyDescent="0.3">
      <c r="J519" s="79"/>
      <c r="K519" s="79"/>
      <c r="L519" s="114"/>
      <c r="M519" s="79"/>
      <c r="N519" s="79"/>
      <c r="O519" s="79"/>
      <c r="P519" s="79"/>
      <c r="Q519" s="79"/>
      <c r="R519" s="79"/>
      <c r="S519" s="79"/>
      <c r="T519" s="79"/>
      <c r="U519" s="79"/>
    </row>
    <row r="520" spans="10:21" x14ac:dyDescent="0.3">
      <c r="J520" s="79"/>
      <c r="K520" s="79"/>
      <c r="L520" s="114"/>
      <c r="M520" s="79"/>
      <c r="N520" s="79"/>
      <c r="O520" s="79"/>
      <c r="P520" s="79"/>
      <c r="Q520" s="79"/>
      <c r="R520" s="79"/>
      <c r="S520" s="79"/>
      <c r="T520" s="79"/>
      <c r="U520" s="79"/>
    </row>
    <row r="521" spans="10:21" x14ac:dyDescent="0.3">
      <c r="J521" s="79"/>
      <c r="K521" s="79"/>
      <c r="L521" s="114"/>
      <c r="M521" s="79"/>
      <c r="N521" s="79"/>
      <c r="O521" s="79"/>
      <c r="P521" s="79"/>
      <c r="Q521" s="79"/>
      <c r="R521" s="79"/>
      <c r="S521" s="79"/>
      <c r="T521" s="79"/>
      <c r="U521" s="79"/>
    </row>
    <row r="522" spans="10:21" x14ac:dyDescent="0.3">
      <c r="J522" s="79"/>
      <c r="K522" s="79"/>
      <c r="L522" s="114"/>
      <c r="M522" s="79"/>
      <c r="N522" s="79"/>
      <c r="O522" s="79"/>
      <c r="P522" s="79"/>
      <c r="Q522" s="79"/>
      <c r="R522" s="79"/>
      <c r="S522" s="79"/>
      <c r="T522" s="79"/>
      <c r="U522" s="79"/>
    </row>
    <row r="523" spans="10:21" x14ac:dyDescent="0.3">
      <c r="J523" s="79"/>
      <c r="K523" s="79"/>
      <c r="L523" s="114"/>
      <c r="M523" s="79"/>
      <c r="N523" s="79"/>
      <c r="O523" s="79"/>
      <c r="P523" s="79"/>
      <c r="Q523" s="79"/>
      <c r="R523" s="79"/>
      <c r="S523" s="79"/>
      <c r="T523" s="79"/>
      <c r="U523" s="79"/>
    </row>
    <row r="524" spans="10:21" x14ac:dyDescent="0.3">
      <c r="J524" s="79"/>
      <c r="K524" s="79"/>
      <c r="L524" s="114"/>
      <c r="M524" s="79"/>
      <c r="N524" s="79"/>
      <c r="O524" s="79"/>
      <c r="P524" s="79"/>
      <c r="Q524" s="79"/>
      <c r="R524" s="79"/>
      <c r="S524" s="79"/>
      <c r="T524" s="79"/>
      <c r="U524" s="79"/>
    </row>
    <row r="525" spans="10:21" x14ac:dyDescent="0.3">
      <c r="J525" s="79"/>
      <c r="K525" s="79"/>
      <c r="L525" s="114"/>
      <c r="M525" s="79"/>
      <c r="N525" s="79"/>
      <c r="O525" s="79"/>
      <c r="P525" s="79"/>
      <c r="Q525" s="79"/>
      <c r="R525" s="79"/>
      <c r="S525" s="79"/>
      <c r="T525" s="79"/>
      <c r="U525" s="79"/>
    </row>
    <row r="526" spans="10:21" x14ac:dyDescent="0.3">
      <c r="J526" s="79"/>
      <c r="K526" s="79"/>
      <c r="L526" s="114"/>
      <c r="M526" s="79"/>
      <c r="N526" s="79"/>
      <c r="O526" s="79"/>
      <c r="P526" s="79"/>
      <c r="Q526" s="79"/>
      <c r="R526" s="79"/>
      <c r="S526" s="79"/>
      <c r="T526" s="79"/>
      <c r="U526" s="79"/>
    </row>
    <row r="527" spans="10:21" x14ac:dyDescent="0.3">
      <c r="J527" s="79"/>
      <c r="K527" s="79"/>
      <c r="L527" s="114"/>
      <c r="M527" s="79"/>
      <c r="N527" s="79"/>
      <c r="O527" s="79"/>
      <c r="P527" s="79"/>
      <c r="Q527" s="79"/>
      <c r="R527" s="79"/>
      <c r="S527" s="79"/>
      <c r="T527" s="79"/>
      <c r="U527" s="79"/>
    </row>
    <row r="528" spans="10:21" x14ac:dyDescent="0.3">
      <c r="J528" s="79"/>
      <c r="K528" s="79"/>
      <c r="L528" s="114"/>
      <c r="M528" s="79"/>
      <c r="N528" s="79"/>
      <c r="O528" s="79"/>
      <c r="P528" s="79"/>
      <c r="Q528" s="79"/>
      <c r="R528" s="79"/>
      <c r="S528" s="79"/>
      <c r="T528" s="79"/>
      <c r="U528" s="79"/>
    </row>
    <row r="529" spans="10:21" x14ac:dyDescent="0.3">
      <c r="J529" s="79"/>
      <c r="K529" s="79"/>
      <c r="L529" s="114"/>
      <c r="M529" s="79"/>
      <c r="N529" s="79"/>
      <c r="O529" s="79"/>
      <c r="P529" s="79"/>
      <c r="Q529" s="79"/>
      <c r="R529" s="79"/>
      <c r="S529" s="79"/>
      <c r="T529" s="79"/>
      <c r="U529" s="79"/>
    </row>
    <row r="530" spans="10:21" x14ac:dyDescent="0.3">
      <c r="J530" s="79"/>
      <c r="K530" s="79"/>
      <c r="L530" s="114"/>
      <c r="M530" s="79"/>
      <c r="N530" s="79"/>
      <c r="O530" s="79"/>
      <c r="P530" s="79"/>
      <c r="Q530" s="79"/>
      <c r="R530" s="79"/>
      <c r="S530" s="79"/>
      <c r="T530" s="79"/>
      <c r="U530" s="79"/>
    </row>
    <row r="531" spans="10:21" x14ac:dyDescent="0.3">
      <c r="J531" s="79"/>
      <c r="K531" s="79"/>
      <c r="L531" s="114"/>
      <c r="M531" s="79"/>
      <c r="N531" s="79"/>
      <c r="O531" s="79"/>
      <c r="P531" s="79"/>
      <c r="Q531" s="79"/>
      <c r="R531" s="79"/>
      <c r="S531" s="79"/>
      <c r="T531" s="79"/>
      <c r="U531" s="79"/>
    </row>
    <row r="532" spans="10:21" x14ac:dyDescent="0.3">
      <c r="J532" s="79"/>
      <c r="K532" s="79"/>
      <c r="L532" s="114"/>
      <c r="M532" s="79"/>
      <c r="N532" s="79"/>
      <c r="O532" s="79"/>
      <c r="P532" s="79"/>
      <c r="Q532" s="79"/>
      <c r="R532" s="79"/>
      <c r="S532" s="79"/>
      <c r="T532" s="79"/>
      <c r="U532" s="79"/>
    </row>
    <row r="533" spans="10:21" x14ac:dyDescent="0.3">
      <c r="J533" s="79"/>
      <c r="K533" s="79"/>
      <c r="L533" s="114"/>
      <c r="M533" s="79"/>
      <c r="N533" s="79"/>
      <c r="O533" s="79"/>
      <c r="P533" s="79"/>
      <c r="Q533" s="79"/>
      <c r="R533" s="79"/>
      <c r="S533" s="79"/>
      <c r="T533" s="79"/>
      <c r="U533" s="79"/>
    </row>
    <row r="534" spans="10:21" x14ac:dyDescent="0.3">
      <c r="J534" s="79"/>
      <c r="K534" s="79"/>
      <c r="L534" s="114"/>
      <c r="M534" s="79"/>
      <c r="N534" s="79"/>
      <c r="O534" s="79"/>
      <c r="P534" s="79"/>
      <c r="Q534" s="79"/>
      <c r="R534" s="79"/>
      <c r="S534" s="79"/>
      <c r="T534" s="79"/>
      <c r="U534" s="79"/>
    </row>
    <row r="535" spans="10:21" x14ac:dyDescent="0.3">
      <c r="J535" s="79"/>
      <c r="K535" s="79"/>
      <c r="L535" s="114"/>
      <c r="M535" s="79"/>
      <c r="N535" s="79"/>
      <c r="O535" s="79"/>
      <c r="P535" s="79"/>
      <c r="Q535" s="79"/>
      <c r="R535" s="79"/>
      <c r="S535" s="79"/>
      <c r="T535" s="79"/>
      <c r="U535" s="79"/>
    </row>
    <row r="536" spans="10:21" x14ac:dyDescent="0.3">
      <c r="J536" s="79"/>
      <c r="K536" s="79"/>
      <c r="L536" s="114"/>
      <c r="M536" s="79"/>
      <c r="N536" s="79"/>
      <c r="O536" s="79"/>
      <c r="P536" s="79"/>
      <c r="Q536" s="79"/>
      <c r="R536" s="79"/>
      <c r="S536" s="79"/>
      <c r="T536" s="79"/>
      <c r="U536" s="79"/>
    </row>
    <row r="537" spans="10:21" x14ac:dyDescent="0.3">
      <c r="J537" s="79"/>
      <c r="K537" s="79"/>
      <c r="L537" s="114"/>
      <c r="M537" s="79"/>
      <c r="N537" s="79"/>
      <c r="O537" s="79"/>
      <c r="P537" s="79"/>
      <c r="Q537" s="79"/>
      <c r="R537" s="79"/>
      <c r="S537" s="79"/>
      <c r="T537" s="79"/>
      <c r="U537" s="79"/>
    </row>
    <row r="538" spans="10:21" x14ac:dyDescent="0.3">
      <c r="J538" s="79"/>
      <c r="K538" s="79"/>
      <c r="L538" s="114"/>
      <c r="M538" s="79"/>
      <c r="N538" s="79"/>
      <c r="O538" s="79"/>
      <c r="P538" s="79"/>
      <c r="Q538" s="79"/>
      <c r="R538" s="79"/>
      <c r="S538" s="79"/>
      <c r="T538" s="79"/>
      <c r="U538" s="79"/>
    </row>
    <row r="539" spans="10:21" x14ac:dyDescent="0.3">
      <c r="J539" s="79"/>
      <c r="K539" s="79"/>
      <c r="L539" s="114"/>
      <c r="M539" s="79"/>
      <c r="N539" s="79"/>
      <c r="O539" s="79"/>
      <c r="P539" s="79"/>
      <c r="Q539" s="79"/>
      <c r="R539" s="79"/>
      <c r="S539" s="79"/>
      <c r="T539" s="79"/>
      <c r="U539" s="79"/>
    </row>
    <row r="540" spans="10:21" x14ac:dyDescent="0.3">
      <c r="J540" s="79"/>
      <c r="K540" s="79"/>
      <c r="L540" s="114"/>
      <c r="M540" s="79"/>
      <c r="N540" s="79"/>
      <c r="O540" s="79"/>
      <c r="P540" s="79"/>
      <c r="Q540" s="79"/>
      <c r="R540" s="79"/>
      <c r="S540" s="79"/>
      <c r="T540" s="79"/>
      <c r="U540" s="79"/>
    </row>
    <row r="541" spans="10:21" x14ac:dyDescent="0.3">
      <c r="J541" s="79"/>
      <c r="K541" s="79"/>
      <c r="L541" s="114"/>
      <c r="M541" s="79"/>
      <c r="N541" s="79"/>
      <c r="O541" s="79"/>
      <c r="P541" s="79"/>
      <c r="Q541" s="79"/>
      <c r="R541" s="79"/>
      <c r="S541" s="79"/>
      <c r="T541" s="79"/>
      <c r="U541" s="79"/>
    </row>
    <row r="542" spans="10:21" x14ac:dyDescent="0.3">
      <c r="J542" s="79"/>
      <c r="K542" s="79"/>
      <c r="L542" s="114"/>
      <c r="M542" s="79"/>
      <c r="N542" s="79"/>
      <c r="O542" s="79"/>
      <c r="P542" s="79"/>
      <c r="Q542" s="79"/>
      <c r="R542" s="79"/>
      <c r="S542" s="79"/>
      <c r="T542" s="79"/>
      <c r="U542" s="79"/>
    </row>
    <row r="543" spans="10:21" x14ac:dyDescent="0.3">
      <c r="J543" s="79"/>
      <c r="K543" s="79"/>
      <c r="L543" s="114"/>
      <c r="M543" s="79"/>
      <c r="N543" s="79"/>
      <c r="O543" s="79"/>
      <c r="P543" s="79"/>
      <c r="Q543" s="79"/>
      <c r="R543" s="79"/>
      <c r="S543" s="79"/>
      <c r="T543" s="79"/>
      <c r="U543" s="79"/>
    </row>
    <row r="544" spans="10:21" x14ac:dyDescent="0.3">
      <c r="J544" s="79"/>
      <c r="K544" s="79"/>
      <c r="L544" s="114"/>
      <c r="M544" s="79"/>
      <c r="N544" s="79"/>
      <c r="O544" s="79"/>
      <c r="P544" s="79"/>
      <c r="Q544" s="79"/>
      <c r="R544" s="79"/>
      <c r="S544" s="79"/>
      <c r="T544" s="79"/>
      <c r="U544" s="79"/>
    </row>
    <row r="545" spans="10:21" x14ac:dyDescent="0.3">
      <c r="J545" s="79"/>
      <c r="K545" s="79"/>
      <c r="L545" s="114"/>
      <c r="M545" s="79"/>
      <c r="N545" s="79"/>
      <c r="O545" s="79"/>
      <c r="P545" s="79"/>
      <c r="Q545" s="79"/>
      <c r="R545" s="79"/>
      <c r="S545" s="79"/>
      <c r="T545" s="79"/>
      <c r="U545" s="79"/>
    </row>
    <row r="546" spans="10:21" x14ac:dyDescent="0.3">
      <c r="J546" s="79"/>
      <c r="K546" s="79"/>
      <c r="L546" s="114"/>
      <c r="M546" s="79"/>
      <c r="N546" s="79"/>
      <c r="O546" s="79"/>
      <c r="P546" s="79"/>
      <c r="Q546" s="79"/>
      <c r="R546" s="79"/>
      <c r="S546" s="79"/>
      <c r="T546" s="79"/>
      <c r="U546" s="79"/>
    </row>
    <row r="547" spans="10:21" x14ac:dyDescent="0.3">
      <c r="J547" s="79"/>
      <c r="K547" s="79"/>
      <c r="L547" s="114"/>
      <c r="M547" s="79"/>
      <c r="N547" s="79"/>
      <c r="O547" s="79"/>
      <c r="P547" s="79"/>
      <c r="Q547" s="79"/>
      <c r="R547" s="79"/>
      <c r="S547" s="79"/>
      <c r="T547" s="79"/>
      <c r="U547" s="79"/>
    </row>
    <row r="548" spans="10:21" x14ac:dyDescent="0.3">
      <c r="J548" s="79"/>
      <c r="K548" s="79"/>
      <c r="L548" s="114"/>
      <c r="M548" s="79"/>
      <c r="N548" s="79"/>
      <c r="O548" s="79"/>
      <c r="P548" s="79"/>
      <c r="Q548" s="79"/>
      <c r="R548" s="79"/>
      <c r="S548" s="79"/>
      <c r="T548" s="79"/>
      <c r="U548" s="79"/>
    </row>
    <row r="549" spans="10:21" x14ac:dyDescent="0.3">
      <c r="J549" s="79"/>
      <c r="K549" s="79"/>
      <c r="L549" s="114"/>
      <c r="M549" s="79"/>
      <c r="N549" s="79"/>
      <c r="O549" s="79"/>
      <c r="P549" s="79"/>
      <c r="Q549" s="79"/>
      <c r="R549" s="79"/>
      <c r="S549" s="79"/>
      <c r="T549" s="79"/>
      <c r="U549" s="79"/>
    </row>
    <row r="550" spans="10:21" x14ac:dyDescent="0.3">
      <c r="J550" s="79"/>
      <c r="K550" s="79"/>
      <c r="L550" s="114"/>
      <c r="M550" s="79"/>
      <c r="N550" s="79"/>
      <c r="O550" s="79"/>
      <c r="P550" s="79"/>
      <c r="Q550" s="79"/>
      <c r="R550" s="79"/>
      <c r="S550" s="79"/>
      <c r="T550" s="79"/>
      <c r="U550" s="79"/>
    </row>
    <row r="551" spans="10:21" x14ac:dyDescent="0.3">
      <c r="J551" s="79"/>
      <c r="K551" s="79"/>
      <c r="L551" s="114"/>
      <c r="M551" s="79"/>
      <c r="N551" s="79"/>
      <c r="O551" s="79"/>
      <c r="P551" s="79"/>
      <c r="Q551" s="79"/>
      <c r="R551" s="79"/>
      <c r="S551" s="79"/>
      <c r="T551" s="79"/>
      <c r="U551" s="79"/>
    </row>
    <row r="552" spans="10:21" x14ac:dyDescent="0.3">
      <c r="J552" s="79"/>
      <c r="K552" s="79"/>
      <c r="L552" s="114"/>
      <c r="M552" s="79"/>
      <c r="N552" s="79"/>
      <c r="O552" s="79"/>
      <c r="P552" s="79"/>
      <c r="Q552" s="79"/>
      <c r="R552" s="79"/>
      <c r="S552" s="79"/>
      <c r="T552" s="79"/>
      <c r="U552" s="79"/>
    </row>
    <row r="553" spans="10:21" x14ac:dyDescent="0.3">
      <c r="J553" s="79"/>
      <c r="K553" s="79"/>
      <c r="L553" s="114"/>
      <c r="M553" s="79"/>
      <c r="N553" s="79"/>
      <c r="O553" s="79"/>
      <c r="P553" s="79"/>
      <c r="Q553" s="79"/>
      <c r="R553" s="79"/>
      <c r="S553" s="79"/>
      <c r="T553" s="79"/>
      <c r="U553" s="79"/>
    </row>
    <row r="554" spans="10:21" x14ac:dyDescent="0.3">
      <c r="J554" s="79"/>
      <c r="K554" s="79"/>
      <c r="L554" s="114"/>
      <c r="M554" s="79"/>
      <c r="N554" s="79"/>
      <c r="O554" s="79"/>
      <c r="P554" s="79"/>
      <c r="Q554" s="79"/>
      <c r="R554" s="79"/>
      <c r="S554" s="79"/>
      <c r="T554" s="79"/>
      <c r="U554" s="79"/>
    </row>
    <row r="555" spans="10:21" x14ac:dyDescent="0.3">
      <c r="J555" s="79"/>
      <c r="K555" s="79"/>
      <c r="L555" s="114"/>
      <c r="M555" s="79"/>
      <c r="N555" s="79"/>
      <c r="O555" s="79"/>
      <c r="P555" s="79"/>
      <c r="Q555" s="79"/>
      <c r="R555" s="79"/>
      <c r="S555" s="79"/>
      <c r="T555" s="79"/>
      <c r="U555" s="79"/>
    </row>
    <row r="556" spans="10:21" x14ac:dyDescent="0.3">
      <c r="J556" s="79"/>
      <c r="K556" s="79"/>
      <c r="L556" s="114"/>
      <c r="M556" s="79"/>
      <c r="N556" s="79"/>
      <c r="O556" s="79"/>
      <c r="P556" s="79"/>
      <c r="Q556" s="79"/>
      <c r="R556" s="79"/>
      <c r="S556" s="79"/>
      <c r="T556" s="79"/>
      <c r="U556" s="79"/>
    </row>
    <row r="557" spans="10:21" x14ac:dyDescent="0.3">
      <c r="J557" s="79"/>
      <c r="K557" s="79"/>
      <c r="L557" s="114"/>
      <c r="M557" s="79"/>
      <c r="N557" s="79"/>
      <c r="O557" s="79"/>
      <c r="P557" s="79"/>
      <c r="Q557" s="79"/>
      <c r="R557" s="79"/>
      <c r="S557" s="79"/>
      <c r="T557" s="79"/>
      <c r="U557" s="79"/>
    </row>
    <row r="558" spans="10:21" x14ac:dyDescent="0.3">
      <c r="J558" s="79"/>
      <c r="K558" s="79"/>
      <c r="L558" s="114"/>
      <c r="M558" s="79"/>
      <c r="N558" s="79"/>
      <c r="O558" s="79"/>
      <c r="P558" s="79"/>
      <c r="Q558" s="79"/>
      <c r="R558" s="79"/>
      <c r="S558" s="79"/>
      <c r="T558" s="79"/>
      <c r="U558" s="79"/>
    </row>
    <row r="559" spans="10:21" x14ac:dyDescent="0.3">
      <c r="J559" s="79"/>
      <c r="K559" s="79"/>
      <c r="L559" s="114"/>
      <c r="M559" s="79"/>
      <c r="N559" s="79"/>
      <c r="O559" s="79"/>
      <c r="P559" s="79"/>
      <c r="Q559" s="79"/>
      <c r="R559" s="79"/>
      <c r="S559" s="79"/>
      <c r="T559" s="79"/>
      <c r="U559" s="79"/>
    </row>
    <row r="560" spans="10:21" x14ac:dyDescent="0.3">
      <c r="J560" s="79"/>
      <c r="K560" s="79"/>
      <c r="L560" s="114"/>
      <c r="M560" s="79"/>
      <c r="N560" s="79"/>
      <c r="O560" s="79"/>
      <c r="P560" s="79"/>
      <c r="Q560" s="79"/>
      <c r="R560" s="79"/>
      <c r="S560" s="79"/>
      <c r="T560" s="79"/>
      <c r="U560" s="79"/>
    </row>
    <row r="561" spans="10:21" x14ac:dyDescent="0.3">
      <c r="J561" s="79"/>
      <c r="K561" s="79"/>
      <c r="L561" s="114"/>
      <c r="M561" s="79"/>
      <c r="N561" s="79"/>
      <c r="O561" s="79"/>
      <c r="P561" s="79"/>
      <c r="Q561" s="79"/>
      <c r="R561" s="79"/>
      <c r="S561" s="79"/>
      <c r="T561" s="79"/>
      <c r="U561" s="79"/>
    </row>
    <row r="562" spans="10:21" x14ac:dyDescent="0.3">
      <c r="J562" s="79"/>
      <c r="K562" s="79"/>
      <c r="L562" s="114"/>
      <c r="M562" s="79"/>
      <c r="N562" s="79"/>
      <c r="O562" s="79"/>
      <c r="P562" s="79"/>
      <c r="Q562" s="79"/>
      <c r="R562" s="79"/>
      <c r="S562" s="79"/>
      <c r="T562" s="79"/>
      <c r="U562" s="79"/>
    </row>
    <row r="563" spans="10:21" x14ac:dyDescent="0.3">
      <c r="J563" s="79"/>
      <c r="K563" s="79"/>
      <c r="L563" s="114"/>
      <c r="M563" s="79"/>
      <c r="N563" s="79"/>
      <c r="O563" s="79"/>
      <c r="P563" s="79"/>
      <c r="Q563" s="79"/>
      <c r="R563" s="79"/>
      <c r="S563" s="79"/>
      <c r="T563" s="79"/>
      <c r="U563" s="79"/>
    </row>
    <row r="564" spans="10:21" x14ac:dyDescent="0.3">
      <c r="J564" s="79"/>
      <c r="K564" s="79"/>
      <c r="L564" s="114"/>
      <c r="M564" s="79"/>
      <c r="N564" s="79"/>
      <c r="O564" s="79"/>
      <c r="P564" s="79"/>
      <c r="Q564" s="79"/>
      <c r="R564" s="79"/>
      <c r="S564" s="79"/>
      <c r="T564" s="79"/>
      <c r="U564" s="79"/>
    </row>
    <row r="565" spans="10:21" x14ac:dyDescent="0.3">
      <c r="J565" s="79"/>
      <c r="K565" s="79"/>
      <c r="L565" s="114"/>
      <c r="M565" s="79"/>
      <c r="N565" s="79"/>
      <c r="O565" s="79"/>
      <c r="P565" s="79"/>
      <c r="Q565" s="79"/>
      <c r="R565" s="79"/>
      <c r="S565" s="79"/>
      <c r="T565" s="79"/>
      <c r="U565" s="79"/>
    </row>
    <row r="566" spans="10:21" x14ac:dyDescent="0.3">
      <c r="J566" s="79"/>
      <c r="K566" s="79"/>
      <c r="L566" s="114"/>
      <c r="M566" s="79"/>
      <c r="N566" s="79"/>
      <c r="O566" s="79"/>
      <c r="P566" s="79"/>
      <c r="Q566" s="79"/>
      <c r="R566" s="79"/>
      <c r="S566" s="79"/>
      <c r="T566" s="79"/>
      <c r="U566" s="79"/>
    </row>
    <row r="567" spans="10:21" x14ac:dyDescent="0.3">
      <c r="J567" s="79"/>
      <c r="K567" s="79"/>
      <c r="L567" s="114"/>
      <c r="M567" s="79"/>
      <c r="N567" s="79"/>
      <c r="O567" s="79"/>
      <c r="P567" s="79"/>
      <c r="Q567" s="79"/>
      <c r="R567" s="79"/>
      <c r="S567" s="79"/>
      <c r="T567" s="79"/>
      <c r="U567" s="79"/>
    </row>
    <row r="568" spans="10:21" x14ac:dyDescent="0.3">
      <c r="J568" s="79"/>
      <c r="K568" s="79"/>
      <c r="L568" s="114"/>
      <c r="M568" s="79"/>
      <c r="N568" s="79"/>
      <c r="O568" s="79"/>
      <c r="P568" s="79"/>
      <c r="Q568" s="79"/>
      <c r="R568" s="79"/>
      <c r="S568" s="79"/>
      <c r="T568" s="79"/>
      <c r="U568" s="79"/>
    </row>
    <row r="569" spans="10:21" x14ac:dyDescent="0.3">
      <c r="J569" s="79"/>
      <c r="K569" s="79"/>
      <c r="L569" s="114"/>
      <c r="M569" s="79"/>
      <c r="N569" s="79"/>
      <c r="O569" s="79"/>
      <c r="P569" s="79"/>
      <c r="Q569" s="79"/>
      <c r="R569" s="79"/>
      <c r="S569" s="79"/>
      <c r="T569" s="79"/>
      <c r="U569" s="79"/>
    </row>
    <row r="570" spans="10:21" x14ac:dyDescent="0.3">
      <c r="J570" s="79"/>
      <c r="K570" s="79"/>
      <c r="L570" s="114"/>
      <c r="M570" s="79"/>
      <c r="N570" s="79"/>
      <c r="O570" s="79"/>
      <c r="P570" s="79"/>
      <c r="Q570" s="79"/>
      <c r="R570" s="79"/>
      <c r="S570" s="79"/>
      <c r="T570" s="79"/>
      <c r="U570" s="79"/>
    </row>
    <row r="571" spans="10:21" x14ac:dyDescent="0.3">
      <c r="J571" s="79"/>
      <c r="K571" s="79"/>
      <c r="L571" s="114"/>
      <c r="M571" s="79"/>
      <c r="N571" s="79"/>
      <c r="O571" s="79"/>
      <c r="P571" s="79"/>
      <c r="Q571" s="79"/>
      <c r="R571" s="79"/>
      <c r="S571" s="79"/>
      <c r="T571" s="79"/>
      <c r="U571" s="79"/>
    </row>
    <row r="572" spans="10:21" x14ac:dyDescent="0.3">
      <c r="J572" s="79"/>
      <c r="K572" s="79"/>
      <c r="L572" s="114"/>
      <c r="M572" s="79"/>
      <c r="N572" s="79"/>
      <c r="O572" s="79"/>
      <c r="P572" s="79"/>
      <c r="Q572" s="79"/>
      <c r="R572" s="79"/>
      <c r="S572" s="79"/>
      <c r="T572" s="79"/>
      <c r="U572" s="79"/>
    </row>
    <row r="573" spans="10:21" x14ac:dyDescent="0.3">
      <c r="J573" s="79"/>
      <c r="K573" s="79"/>
      <c r="L573" s="114"/>
      <c r="M573" s="79"/>
      <c r="N573" s="79"/>
      <c r="O573" s="79"/>
      <c r="P573" s="79"/>
      <c r="Q573" s="79"/>
      <c r="R573" s="79"/>
      <c r="S573" s="79"/>
      <c r="T573" s="79"/>
      <c r="U573" s="79"/>
    </row>
    <row r="574" spans="10:21" x14ac:dyDescent="0.3">
      <c r="J574" s="79"/>
      <c r="K574" s="79"/>
      <c r="L574" s="114"/>
      <c r="M574" s="79"/>
      <c r="N574" s="79"/>
      <c r="O574" s="79"/>
      <c r="P574" s="79"/>
      <c r="Q574" s="79"/>
      <c r="R574" s="79"/>
      <c r="S574" s="79"/>
      <c r="T574" s="79"/>
      <c r="U574" s="79"/>
    </row>
    <row r="575" spans="10:21" x14ac:dyDescent="0.3">
      <c r="J575" s="79"/>
      <c r="K575" s="79"/>
      <c r="L575" s="114"/>
      <c r="M575" s="79"/>
      <c r="N575" s="79"/>
      <c r="O575" s="79"/>
      <c r="P575" s="79"/>
      <c r="Q575" s="79"/>
      <c r="R575" s="79"/>
      <c r="S575" s="79"/>
      <c r="T575" s="79"/>
      <c r="U575" s="79"/>
    </row>
    <row r="576" spans="10:21" x14ac:dyDescent="0.3">
      <c r="J576" s="79"/>
      <c r="K576" s="79"/>
      <c r="L576" s="114"/>
      <c r="M576" s="79"/>
      <c r="N576" s="79"/>
      <c r="O576" s="79"/>
      <c r="P576" s="79"/>
      <c r="Q576" s="79"/>
      <c r="R576" s="79"/>
      <c r="S576" s="79"/>
      <c r="T576" s="79"/>
      <c r="U576" s="79"/>
    </row>
    <row r="577" spans="10:21" x14ac:dyDescent="0.3">
      <c r="J577" s="79"/>
      <c r="K577" s="79"/>
      <c r="L577" s="114"/>
      <c r="M577" s="79"/>
      <c r="N577" s="79"/>
      <c r="O577" s="79"/>
      <c r="P577" s="79"/>
      <c r="Q577" s="79"/>
      <c r="R577" s="79"/>
      <c r="S577" s="79"/>
      <c r="T577" s="79"/>
      <c r="U577" s="79"/>
    </row>
    <row r="578" spans="10:21" x14ac:dyDescent="0.3">
      <c r="J578" s="79"/>
      <c r="K578" s="79"/>
      <c r="L578" s="114"/>
      <c r="M578" s="79"/>
      <c r="N578" s="79"/>
      <c r="O578" s="79"/>
      <c r="P578" s="79"/>
      <c r="Q578" s="79"/>
      <c r="R578" s="79"/>
      <c r="S578" s="79"/>
      <c r="T578" s="79"/>
      <c r="U578" s="79"/>
    </row>
    <row r="579" spans="10:21" x14ac:dyDescent="0.3">
      <c r="J579" s="79"/>
      <c r="K579" s="79"/>
      <c r="L579" s="114"/>
      <c r="M579" s="79"/>
      <c r="N579" s="79"/>
      <c r="O579" s="79"/>
      <c r="P579" s="79"/>
      <c r="Q579" s="79"/>
      <c r="R579" s="79"/>
      <c r="S579" s="79"/>
      <c r="T579" s="79"/>
      <c r="U579" s="79"/>
    </row>
    <row r="580" spans="10:21" x14ac:dyDescent="0.3">
      <c r="J580" s="79"/>
      <c r="K580" s="79"/>
      <c r="L580" s="114"/>
      <c r="M580" s="79"/>
      <c r="N580" s="79"/>
      <c r="O580" s="79"/>
      <c r="P580" s="79"/>
      <c r="Q580" s="79"/>
      <c r="R580" s="79"/>
      <c r="S580" s="79"/>
      <c r="T580" s="79"/>
      <c r="U580" s="79"/>
    </row>
    <row r="581" spans="10:21" x14ac:dyDescent="0.3">
      <c r="J581" s="79"/>
      <c r="K581" s="79"/>
      <c r="L581" s="114"/>
      <c r="M581" s="79"/>
      <c r="N581" s="79"/>
      <c r="O581" s="79"/>
      <c r="P581" s="79"/>
      <c r="Q581" s="79"/>
      <c r="R581" s="79"/>
      <c r="S581" s="79"/>
      <c r="T581" s="79"/>
      <c r="U581" s="79"/>
    </row>
    <row r="582" spans="10:21" x14ac:dyDescent="0.3">
      <c r="J582" s="79"/>
      <c r="K582" s="79"/>
      <c r="L582" s="114"/>
      <c r="M582" s="79"/>
      <c r="N582" s="79"/>
      <c r="O582" s="79"/>
      <c r="P582" s="79"/>
      <c r="Q582" s="79"/>
      <c r="R582" s="79"/>
      <c r="S582" s="79"/>
      <c r="T582" s="79"/>
      <c r="U582" s="79"/>
    </row>
    <row r="583" spans="10:21" x14ac:dyDescent="0.3">
      <c r="J583" s="79"/>
      <c r="K583" s="79"/>
      <c r="L583" s="114"/>
      <c r="M583" s="79"/>
      <c r="N583" s="79"/>
      <c r="O583" s="79"/>
      <c r="P583" s="79"/>
      <c r="Q583" s="79"/>
      <c r="R583" s="79"/>
      <c r="S583" s="79"/>
      <c r="T583" s="79"/>
      <c r="U583" s="79"/>
    </row>
    <row r="584" spans="10:21" x14ac:dyDescent="0.3">
      <c r="J584" s="79"/>
      <c r="K584" s="79"/>
      <c r="L584" s="114"/>
      <c r="M584" s="79"/>
      <c r="N584" s="79"/>
      <c r="O584" s="79"/>
      <c r="P584" s="79"/>
      <c r="Q584" s="79"/>
      <c r="R584" s="79"/>
      <c r="S584" s="79"/>
      <c r="T584" s="79"/>
      <c r="U584" s="79"/>
    </row>
    <row r="585" spans="10:21" x14ac:dyDescent="0.3">
      <c r="J585" s="79"/>
      <c r="K585" s="79"/>
      <c r="L585" s="114"/>
      <c r="M585" s="79"/>
      <c r="N585" s="79"/>
      <c r="O585" s="79"/>
      <c r="P585" s="79"/>
      <c r="Q585" s="79"/>
      <c r="R585" s="79"/>
      <c r="S585" s="79"/>
      <c r="T585" s="79"/>
      <c r="U585" s="79"/>
    </row>
    <row r="586" spans="10:21" x14ac:dyDescent="0.3">
      <c r="J586" s="79"/>
      <c r="K586" s="79"/>
      <c r="L586" s="114"/>
      <c r="M586" s="79"/>
      <c r="N586" s="79"/>
      <c r="O586" s="79"/>
      <c r="P586" s="79"/>
      <c r="Q586" s="79"/>
      <c r="R586" s="79"/>
      <c r="S586" s="79"/>
      <c r="T586" s="79"/>
      <c r="U586" s="79"/>
    </row>
    <row r="587" spans="10:21" x14ac:dyDescent="0.3">
      <c r="J587" s="79"/>
      <c r="K587" s="79"/>
      <c r="L587" s="114"/>
      <c r="M587" s="79"/>
      <c r="N587" s="79"/>
      <c r="O587" s="79"/>
      <c r="P587" s="79"/>
      <c r="Q587" s="79"/>
      <c r="R587" s="79"/>
      <c r="S587" s="79"/>
      <c r="T587" s="79"/>
      <c r="U587" s="79"/>
    </row>
    <row r="588" spans="10:21" x14ac:dyDescent="0.3">
      <c r="J588" s="79"/>
      <c r="K588" s="79"/>
      <c r="L588" s="114"/>
      <c r="M588" s="79"/>
      <c r="N588" s="79"/>
      <c r="O588" s="79"/>
      <c r="P588" s="79"/>
      <c r="Q588" s="79"/>
      <c r="R588" s="79"/>
      <c r="S588" s="79"/>
      <c r="T588" s="79"/>
      <c r="U588" s="79"/>
    </row>
    <row r="589" spans="10:21" x14ac:dyDescent="0.3">
      <c r="J589" s="79"/>
      <c r="K589" s="79"/>
      <c r="L589" s="114"/>
      <c r="M589" s="79"/>
      <c r="N589" s="79"/>
      <c r="O589" s="79"/>
      <c r="P589" s="79"/>
      <c r="Q589" s="79"/>
      <c r="R589" s="79"/>
      <c r="S589" s="79"/>
      <c r="T589" s="79"/>
      <c r="U589" s="79"/>
    </row>
    <row r="590" spans="10:21" x14ac:dyDescent="0.3">
      <c r="J590" s="79"/>
      <c r="K590" s="79"/>
      <c r="L590" s="114"/>
      <c r="M590" s="79"/>
      <c r="N590" s="79"/>
      <c r="O590" s="79"/>
      <c r="P590" s="79"/>
      <c r="Q590" s="79"/>
      <c r="R590" s="79"/>
      <c r="S590" s="79"/>
      <c r="T590" s="79"/>
      <c r="U590" s="79"/>
    </row>
    <row r="591" spans="10:21" x14ac:dyDescent="0.3">
      <c r="J591" s="79"/>
      <c r="K591" s="79"/>
      <c r="L591" s="114"/>
      <c r="M591" s="79"/>
      <c r="N591" s="79"/>
      <c r="O591" s="79"/>
      <c r="P591" s="79"/>
      <c r="Q591" s="79"/>
      <c r="R591" s="79"/>
      <c r="S591" s="79"/>
      <c r="T591" s="79"/>
      <c r="U591" s="79"/>
    </row>
    <row r="592" spans="10:21" x14ac:dyDescent="0.3">
      <c r="J592" s="79"/>
      <c r="K592" s="79"/>
      <c r="L592" s="114"/>
      <c r="M592" s="79"/>
      <c r="N592" s="79"/>
      <c r="O592" s="79"/>
      <c r="P592" s="79"/>
      <c r="Q592" s="79"/>
      <c r="R592" s="79"/>
      <c r="S592" s="79"/>
      <c r="T592" s="79"/>
      <c r="U592" s="79"/>
    </row>
    <row r="593" spans="10:21" x14ac:dyDescent="0.3">
      <c r="J593" s="79"/>
      <c r="K593" s="79"/>
      <c r="L593" s="114"/>
      <c r="M593" s="79"/>
      <c r="N593" s="79"/>
      <c r="O593" s="79"/>
      <c r="P593" s="79"/>
      <c r="Q593" s="79"/>
      <c r="R593" s="79"/>
      <c r="S593" s="79"/>
      <c r="T593" s="79"/>
      <c r="U593" s="79"/>
    </row>
    <row r="594" spans="10:21" x14ac:dyDescent="0.3">
      <c r="J594" s="79"/>
      <c r="K594" s="79"/>
      <c r="L594" s="114"/>
      <c r="M594" s="79"/>
      <c r="N594" s="79"/>
      <c r="O594" s="79"/>
      <c r="P594" s="79"/>
      <c r="Q594" s="79"/>
      <c r="R594" s="79"/>
      <c r="S594" s="79"/>
      <c r="T594" s="79"/>
      <c r="U594" s="79"/>
    </row>
    <row r="595" spans="10:21" x14ac:dyDescent="0.3">
      <c r="J595" s="79"/>
      <c r="K595" s="79"/>
      <c r="L595" s="114"/>
      <c r="M595" s="79"/>
      <c r="N595" s="79"/>
      <c r="O595" s="79"/>
      <c r="P595" s="79"/>
      <c r="Q595" s="79"/>
      <c r="R595" s="79"/>
      <c r="S595" s="79"/>
      <c r="T595" s="79"/>
      <c r="U595" s="79"/>
    </row>
    <row r="596" spans="10:21" x14ac:dyDescent="0.3">
      <c r="J596" s="79"/>
      <c r="K596" s="79"/>
      <c r="L596" s="114"/>
      <c r="M596" s="79"/>
      <c r="N596" s="79"/>
      <c r="O596" s="79"/>
      <c r="P596" s="79"/>
      <c r="Q596" s="79"/>
      <c r="R596" s="79"/>
      <c r="S596" s="79"/>
      <c r="T596" s="79"/>
      <c r="U596" s="79"/>
    </row>
    <row r="597" spans="10:21" x14ac:dyDescent="0.3">
      <c r="J597" s="79"/>
      <c r="K597" s="79"/>
      <c r="L597" s="114"/>
      <c r="M597" s="79"/>
      <c r="N597" s="79"/>
      <c r="O597" s="79"/>
      <c r="P597" s="79"/>
      <c r="Q597" s="79"/>
      <c r="R597" s="79"/>
      <c r="S597" s="79"/>
      <c r="T597" s="79"/>
      <c r="U597" s="79"/>
    </row>
    <row r="598" spans="10:21" x14ac:dyDescent="0.3">
      <c r="J598" s="79"/>
      <c r="K598" s="79"/>
      <c r="L598" s="114"/>
      <c r="M598" s="79"/>
      <c r="N598" s="79"/>
      <c r="O598" s="79"/>
      <c r="P598" s="79"/>
      <c r="Q598" s="79"/>
      <c r="R598" s="79"/>
      <c r="S598" s="79"/>
      <c r="T598" s="79"/>
      <c r="U598" s="79"/>
    </row>
    <row r="599" spans="10:21" x14ac:dyDescent="0.3">
      <c r="J599" s="79"/>
      <c r="K599" s="79"/>
      <c r="L599" s="114"/>
      <c r="M599" s="79"/>
      <c r="N599" s="79"/>
      <c r="O599" s="79"/>
      <c r="P599" s="79"/>
      <c r="Q599" s="79"/>
      <c r="R599" s="79"/>
      <c r="S599" s="79"/>
      <c r="T599" s="79"/>
      <c r="U599" s="79"/>
    </row>
    <row r="600" spans="10:21" x14ac:dyDescent="0.3">
      <c r="J600" s="79"/>
      <c r="K600" s="79"/>
      <c r="L600" s="114"/>
      <c r="M600" s="79"/>
      <c r="N600" s="79"/>
      <c r="O600" s="79"/>
      <c r="P600" s="79"/>
      <c r="Q600" s="79"/>
      <c r="R600" s="79"/>
      <c r="S600" s="79"/>
      <c r="T600" s="79"/>
      <c r="U600" s="79"/>
    </row>
    <row r="601" spans="10:21" x14ac:dyDescent="0.3">
      <c r="J601" s="79"/>
      <c r="K601" s="79"/>
      <c r="L601" s="114"/>
      <c r="M601" s="79"/>
      <c r="N601" s="79"/>
      <c r="O601" s="79"/>
      <c r="P601" s="79"/>
      <c r="Q601" s="79"/>
      <c r="R601" s="79"/>
      <c r="S601" s="79"/>
      <c r="T601" s="79"/>
      <c r="U601" s="79"/>
    </row>
    <row r="602" spans="10:21" x14ac:dyDescent="0.3">
      <c r="J602" s="79"/>
      <c r="K602" s="79"/>
      <c r="L602" s="114"/>
      <c r="M602" s="79"/>
      <c r="N602" s="79"/>
      <c r="O602" s="79"/>
      <c r="P602" s="79"/>
      <c r="Q602" s="79"/>
      <c r="R602" s="79"/>
      <c r="S602" s="79"/>
      <c r="T602" s="79"/>
      <c r="U602" s="79"/>
    </row>
    <row r="603" spans="10:21" x14ac:dyDescent="0.3">
      <c r="J603" s="79"/>
      <c r="K603" s="79"/>
      <c r="L603" s="114"/>
      <c r="M603" s="79"/>
      <c r="N603" s="79"/>
      <c r="O603" s="79"/>
      <c r="P603" s="79"/>
      <c r="Q603" s="79"/>
      <c r="R603" s="79"/>
      <c r="S603" s="79"/>
      <c r="T603" s="79"/>
      <c r="U603" s="79"/>
    </row>
    <row r="604" spans="10:21" x14ac:dyDescent="0.3">
      <c r="J604" s="79"/>
      <c r="K604" s="79"/>
      <c r="L604" s="114"/>
      <c r="M604" s="79"/>
      <c r="N604" s="79"/>
      <c r="O604" s="79"/>
      <c r="P604" s="79"/>
      <c r="Q604" s="79"/>
      <c r="R604" s="79"/>
      <c r="S604" s="79"/>
      <c r="T604" s="79"/>
      <c r="U604" s="79"/>
    </row>
    <row r="605" spans="10:21" x14ac:dyDescent="0.3">
      <c r="J605" s="79"/>
      <c r="K605" s="79"/>
      <c r="L605" s="114"/>
      <c r="M605" s="79"/>
      <c r="N605" s="79"/>
      <c r="O605" s="79"/>
      <c r="P605" s="79"/>
      <c r="Q605" s="79"/>
      <c r="R605" s="79"/>
      <c r="S605" s="79"/>
      <c r="T605" s="79"/>
      <c r="U605" s="79"/>
    </row>
    <row r="606" spans="10:21" x14ac:dyDescent="0.3">
      <c r="J606" s="79"/>
      <c r="K606" s="79"/>
      <c r="L606" s="114"/>
      <c r="M606" s="79"/>
      <c r="N606" s="79"/>
      <c r="O606" s="79"/>
      <c r="P606" s="79"/>
      <c r="Q606" s="79"/>
      <c r="R606" s="79"/>
      <c r="S606" s="79"/>
      <c r="T606" s="79"/>
      <c r="U606" s="79"/>
    </row>
    <row r="607" spans="10:21" x14ac:dyDescent="0.3">
      <c r="J607" s="79"/>
      <c r="K607" s="79"/>
      <c r="L607" s="114"/>
      <c r="M607" s="79"/>
      <c r="N607" s="79"/>
      <c r="O607" s="79"/>
      <c r="P607" s="79"/>
      <c r="Q607" s="79"/>
      <c r="R607" s="79"/>
      <c r="S607" s="79"/>
      <c r="T607" s="79"/>
      <c r="U607" s="79"/>
    </row>
    <row r="608" spans="10:21" x14ac:dyDescent="0.3">
      <c r="J608" s="79"/>
      <c r="K608" s="79"/>
      <c r="L608" s="114"/>
      <c r="M608" s="79"/>
      <c r="N608" s="79"/>
      <c r="O608" s="79"/>
      <c r="P608" s="79"/>
      <c r="Q608" s="79"/>
      <c r="R608" s="79"/>
      <c r="S608" s="79"/>
      <c r="T608" s="79"/>
      <c r="U608" s="79"/>
    </row>
    <row r="609" spans="10:21" x14ac:dyDescent="0.3">
      <c r="J609" s="79"/>
      <c r="K609" s="79"/>
      <c r="L609" s="114"/>
      <c r="M609" s="79"/>
      <c r="N609" s="79"/>
      <c r="O609" s="79"/>
      <c r="P609" s="79"/>
      <c r="Q609" s="79"/>
      <c r="R609" s="79"/>
      <c r="S609" s="79"/>
      <c r="T609" s="79"/>
      <c r="U609" s="79"/>
    </row>
    <row r="610" spans="10:21" x14ac:dyDescent="0.3">
      <c r="J610" s="79"/>
      <c r="K610" s="79"/>
      <c r="L610" s="114"/>
      <c r="M610" s="79"/>
      <c r="N610" s="79"/>
      <c r="O610" s="79"/>
      <c r="P610" s="79"/>
      <c r="Q610" s="79"/>
      <c r="R610" s="79"/>
      <c r="S610" s="79"/>
      <c r="T610" s="79"/>
      <c r="U610" s="79"/>
    </row>
    <row r="611" spans="10:21" x14ac:dyDescent="0.3">
      <c r="J611" s="79"/>
      <c r="K611" s="79"/>
      <c r="L611" s="114"/>
      <c r="M611" s="79"/>
      <c r="N611" s="79"/>
      <c r="O611" s="79"/>
      <c r="P611" s="79"/>
      <c r="Q611" s="79"/>
      <c r="R611" s="79"/>
      <c r="S611" s="79"/>
      <c r="T611" s="79"/>
      <c r="U611" s="79"/>
    </row>
    <row r="612" spans="10:21" x14ac:dyDescent="0.3">
      <c r="J612" s="79"/>
      <c r="K612" s="79"/>
      <c r="L612" s="114"/>
      <c r="M612" s="79"/>
      <c r="N612" s="79"/>
      <c r="O612" s="79"/>
      <c r="P612" s="79"/>
      <c r="Q612" s="79"/>
      <c r="R612" s="79"/>
      <c r="S612" s="79"/>
      <c r="T612" s="79"/>
      <c r="U612" s="79"/>
    </row>
    <row r="613" spans="10:21" x14ac:dyDescent="0.3">
      <c r="J613" s="79"/>
      <c r="K613" s="79"/>
      <c r="L613" s="114"/>
      <c r="M613" s="79"/>
      <c r="N613" s="79"/>
      <c r="O613" s="79"/>
      <c r="P613" s="79"/>
      <c r="Q613" s="79"/>
      <c r="R613" s="79"/>
      <c r="S613" s="79"/>
      <c r="T613" s="79"/>
      <c r="U613" s="79"/>
    </row>
    <row r="614" spans="10:21" x14ac:dyDescent="0.3">
      <c r="J614" s="79"/>
      <c r="K614" s="79"/>
      <c r="L614" s="114"/>
      <c r="M614" s="79"/>
      <c r="N614" s="79"/>
      <c r="O614" s="79"/>
      <c r="P614" s="79"/>
      <c r="Q614" s="79"/>
      <c r="R614" s="79"/>
      <c r="S614" s="79"/>
      <c r="T614" s="79"/>
      <c r="U614" s="79"/>
    </row>
    <row r="615" spans="10:21" x14ac:dyDescent="0.3">
      <c r="J615" s="79"/>
      <c r="K615" s="79"/>
      <c r="L615" s="114"/>
      <c r="M615" s="79"/>
      <c r="N615" s="79"/>
      <c r="O615" s="79"/>
      <c r="P615" s="79"/>
      <c r="Q615" s="79"/>
      <c r="R615" s="79"/>
      <c r="S615" s="79"/>
      <c r="T615" s="79"/>
      <c r="U615" s="79"/>
    </row>
    <row r="616" spans="10:21" x14ac:dyDescent="0.3">
      <c r="J616" s="79"/>
      <c r="K616" s="79"/>
      <c r="L616" s="114"/>
      <c r="M616" s="79"/>
      <c r="N616" s="79"/>
      <c r="O616" s="79"/>
      <c r="P616" s="79"/>
      <c r="Q616" s="79"/>
      <c r="R616" s="79"/>
      <c r="S616" s="79"/>
      <c r="T616" s="79"/>
      <c r="U616" s="79"/>
    </row>
    <row r="617" spans="10:21" x14ac:dyDescent="0.3">
      <c r="J617" s="79"/>
      <c r="K617" s="79"/>
      <c r="L617" s="114"/>
      <c r="M617" s="79"/>
      <c r="N617" s="79"/>
      <c r="O617" s="79"/>
      <c r="P617" s="79"/>
      <c r="Q617" s="79"/>
      <c r="R617" s="79"/>
      <c r="S617" s="79"/>
      <c r="T617" s="79"/>
      <c r="U617" s="79"/>
    </row>
    <row r="618" spans="10:21" x14ac:dyDescent="0.3">
      <c r="J618" s="79"/>
      <c r="K618" s="79"/>
      <c r="L618" s="114"/>
      <c r="M618" s="79"/>
      <c r="N618" s="79"/>
      <c r="O618" s="79"/>
      <c r="P618" s="79"/>
      <c r="Q618" s="79"/>
      <c r="R618" s="79"/>
      <c r="S618" s="79"/>
      <c r="T618" s="79"/>
      <c r="U618" s="79"/>
    </row>
    <row r="619" spans="10:21" x14ac:dyDescent="0.3">
      <c r="J619" s="79"/>
      <c r="K619" s="79"/>
      <c r="L619" s="114"/>
      <c r="M619" s="79"/>
      <c r="N619" s="79"/>
      <c r="O619" s="79"/>
      <c r="P619" s="79"/>
      <c r="Q619" s="79"/>
      <c r="R619" s="79"/>
      <c r="S619" s="79"/>
      <c r="T619" s="79"/>
      <c r="U619" s="79"/>
    </row>
    <row r="620" spans="10:21" x14ac:dyDescent="0.3">
      <c r="J620" s="79"/>
      <c r="K620" s="79"/>
      <c r="L620" s="114"/>
      <c r="M620" s="79"/>
      <c r="N620" s="79"/>
      <c r="O620" s="79"/>
      <c r="P620" s="79"/>
      <c r="Q620" s="79"/>
      <c r="R620" s="79"/>
      <c r="S620" s="79"/>
      <c r="T620" s="79"/>
      <c r="U620" s="79"/>
    </row>
    <row r="621" spans="10:21" x14ac:dyDescent="0.3">
      <c r="J621" s="79"/>
      <c r="K621" s="79"/>
      <c r="L621" s="114"/>
      <c r="M621" s="79"/>
      <c r="N621" s="79"/>
      <c r="O621" s="79"/>
      <c r="P621" s="79"/>
      <c r="Q621" s="79"/>
      <c r="R621" s="79"/>
      <c r="S621" s="79"/>
      <c r="T621" s="79"/>
      <c r="U621" s="79"/>
    </row>
    <row r="622" spans="10:21" x14ac:dyDescent="0.3">
      <c r="J622" s="79"/>
      <c r="K622" s="79"/>
      <c r="L622" s="114"/>
      <c r="M622" s="79"/>
      <c r="N622" s="79"/>
      <c r="O622" s="79"/>
      <c r="P622" s="79"/>
      <c r="Q622" s="79"/>
      <c r="R622" s="79"/>
      <c r="S622" s="79"/>
      <c r="T622" s="79"/>
      <c r="U622" s="79"/>
    </row>
    <row r="623" spans="10:21" x14ac:dyDescent="0.3">
      <c r="J623" s="79"/>
      <c r="K623" s="79"/>
      <c r="L623" s="114"/>
      <c r="M623" s="79"/>
      <c r="N623" s="79"/>
      <c r="O623" s="79"/>
      <c r="P623" s="79"/>
      <c r="Q623" s="79"/>
      <c r="R623" s="79"/>
      <c r="S623" s="79"/>
      <c r="T623" s="79"/>
      <c r="U623" s="79"/>
    </row>
    <row r="624" spans="10:21" x14ac:dyDescent="0.3">
      <c r="J624" s="79"/>
      <c r="K624" s="79"/>
      <c r="L624" s="114"/>
      <c r="M624" s="79"/>
      <c r="N624" s="79"/>
      <c r="O624" s="79"/>
      <c r="P624" s="79"/>
      <c r="Q624" s="79"/>
      <c r="R624" s="79"/>
      <c r="S624" s="79"/>
      <c r="T624" s="79"/>
      <c r="U624" s="79"/>
    </row>
    <row r="625" spans="10:21" x14ac:dyDescent="0.3">
      <c r="J625" s="79"/>
      <c r="K625" s="79"/>
      <c r="L625" s="114"/>
      <c r="M625" s="79"/>
      <c r="N625" s="79"/>
      <c r="O625" s="79"/>
      <c r="P625" s="79"/>
      <c r="Q625" s="79"/>
      <c r="R625" s="79"/>
      <c r="S625" s="79"/>
      <c r="T625" s="79"/>
      <c r="U625" s="79"/>
    </row>
    <row r="626" spans="10:21" x14ac:dyDescent="0.3">
      <c r="J626" s="79"/>
      <c r="K626" s="79"/>
      <c r="L626" s="114"/>
      <c r="M626" s="79"/>
      <c r="N626" s="79"/>
      <c r="O626" s="79"/>
      <c r="P626" s="79"/>
      <c r="Q626" s="79"/>
      <c r="R626" s="79"/>
      <c r="S626" s="79"/>
      <c r="T626" s="79"/>
      <c r="U626" s="79"/>
    </row>
    <row r="627" spans="10:21" x14ac:dyDescent="0.3">
      <c r="J627" s="79"/>
      <c r="K627" s="79"/>
      <c r="L627" s="114"/>
      <c r="M627" s="79"/>
      <c r="N627" s="79"/>
      <c r="O627" s="79"/>
      <c r="P627" s="79"/>
      <c r="Q627" s="79"/>
      <c r="R627" s="79"/>
      <c r="S627" s="79"/>
      <c r="T627" s="79"/>
      <c r="U627" s="79"/>
    </row>
    <row r="628" spans="10:21" x14ac:dyDescent="0.3">
      <c r="J628" s="79"/>
      <c r="K628" s="79"/>
      <c r="L628" s="114"/>
      <c r="M628" s="79"/>
      <c r="N628" s="79"/>
      <c r="O628" s="79"/>
      <c r="P628" s="79"/>
      <c r="Q628" s="79"/>
      <c r="R628" s="79"/>
      <c r="S628" s="79"/>
      <c r="T628" s="79"/>
      <c r="U628" s="79"/>
    </row>
    <row r="629" spans="10:21" x14ac:dyDescent="0.3">
      <c r="J629" s="79"/>
      <c r="K629" s="79"/>
      <c r="L629" s="114"/>
      <c r="M629" s="79"/>
      <c r="N629" s="79"/>
      <c r="O629" s="79"/>
      <c r="P629" s="79"/>
      <c r="Q629" s="79"/>
      <c r="R629" s="79"/>
      <c r="S629" s="79"/>
      <c r="T629" s="79"/>
      <c r="U629" s="79"/>
    </row>
    <row r="630" spans="10:21" x14ac:dyDescent="0.3">
      <c r="J630" s="79"/>
      <c r="K630" s="79"/>
      <c r="L630" s="114"/>
      <c r="M630" s="79"/>
      <c r="N630" s="79"/>
      <c r="O630" s="79"/>
      <c r="P630" s="79"/>
      <c r="Q630" s="79"/>
      <c r="R630" s="79"/>
      <c r="S630" s="79"/>
      <c r="T630" s="79"/>
      <c r="U630" s="79"/>
    </row>
    <row r="631" spans="10:21" x14ac:dyDescent="0.3">
      <c r="J631" s="79"/>
      <c r="K631" s="79"/>
      <c r="L631" s="114"/>
      <c r="M631" s="79"/>
      <c r="N631" s="79"/>
      <c r="O631" s="79"/>
      <c r="P631" s="79"/>
      <c r="Q631" s="79"/>
      <c r="R631" s="79"/>
      <c r="S631" s="79"/>
      <c r="T631" s="79"/>
      <c r="U631" s="79"/>
    </row>
    <row r="632" spans="10:21" x14ac:dyDescent="0.3">
      <c r="J632" s="79"/>
      <c r="K632" s="79"/>
      <c r="L632" s="114"/>
      <c r="M632" s="79"/>
      <c r="N632" s="79"/>
      <c r="O632" s="79"/>
      <c r="P632" s="79"/>
      <c r="Q632" s="79"/>
      <c r="R632" s="79"/>
      <c r="S632" s="79"/>
      <c r="T632" s="79"/>
      <c r="U632" s="79"/>
    </row>
    <row r="633" spans="10:21" x14ac:dyDescent="0.3">
      <c r="J633" s="79"/>
      <c r="K633" s="79"/>
      <c r="L633" s="114"/>
      <c r="M633" s="79"/>
      <c r="N633" s="79"/>
      <c r="O633" s="79"/>
      <c r="P633" s="79"/>
      <c r="Q633" s="79"/>
      <c r="R633" s="79"/>
      <c r="S633" s="79"/>
      <c r="T633" s="79"/>
      <c r="U633" s="79"/>
    </row>
    <row r="634" spans="10:21" x14ac:dyDescent="0.3">
      <c r="J634" s="79"/>
      <c r="K634" s="79"/>
      <c r="L634" s="114"/>
      <c r="M634" s="79"/>
      <c r="N634" s="79"/>
      <c r="O634" s="79"/>
      <c r="P634" s="79"/>
      <c r="Q634" s="79"/>
      <c r="R634" s="79"/>
      <c r="S634" s="79"/>
      <c r="T634" s="79"/>
      <c r="U634" s="79"/>
    </row>
    <row r="635" spans="10:21" x14ac:dyDescent="0.3">
      <c r="J635" s="79"/>
      <c r="K635" s="79"/>
      <c r="L635" s="114"/>
      <c r="M635" s="79"/>
      <c r="N635" s="79"/>
      <c r="O635" s="79"/>
      <c r="P635" s="79"/>
      <c r="Q635" s="79"/>
      <c r="R635" s="79"/>
      <c r="S635" s="79"/>
      <c r="T635" s="79"/>
      <c r="U635" s="79"/>
    </row>
    <row r="636" spans="10:21" x14ac:dyDescent="0.3">
      <c r="J636" s="79"/>
      <c r="K636" s="79"/>
      <c r="L636" s="114"/>
      <c r="M636" s="79"/>
      <c r="N636" s="79"/>
      <c r="O636" s="79"/>
      <c r="P636" s="79"/>
      <c r="Q636" s="79"/>
      <c r="R636" s="79"/>
      <c r="S636" s="79"/>
      <c r="T636" s="79"/>
      <c r="U636" s="79"/>
    </row>
    <row r="637" spans="10:21" x14ac:dyDescent="0.3">
      <c r="J637" s="79"/>
      <c r="K637" s="79"/>
      <c r="L637" s="114"/>
      <c r="M637" s="79"/>
      <c r="N637" s="79"/>
      <c r="O637" s="79"/>
      <c r="P637" s="79"/>
      <c r="Q637" s="79"/>
      <c r="R637" s="79"/>
      <c r="S637" s="79"/>
      <c r="T637" s="79"/>
      <c r="U637" s="79"/>
    </row>
    <row r="638" spans="10:21" x14ac:dyDescent="0.3">
      <c r="J638" s="79"/>
      <c r="K638" s="79"/>
      <c r="L638" s="114"/>
      <c r="M638" s="79"/>
      <c r="N638" s="79"/>
      <c r="O638" s="79"/>
      <c r="P638" s="79"/>
      <c r="Q638" s="79"/>
      <c r="R638" s="79"/>
      <c r="S638" s="79"/>
      <c r="T638" s="79"/>
      <c r="U638" s="79"/>
    </row>
    <row r="639" spans="10:21" x14ac:dyDescent="0.3">
      <c r="J639" s="79"/>
      <c r="K639" s="79"/>
      <c r="L639" s="114"/>
      <c r="M639" s="79"/>
      <c r="N639" s="79"/>
      <c r="O639" s="79"/>
      <c r="P639" s="79"/>
      <c r="Q639" s="79"/>
      <c r="R639" s="79"/>
      <c r="S639" s="79"/>
      <c r="T639" s="79"/>
      <c r="U639" s="79"/>
    </row>
    <row r="640" spans="10:21" x14ac:dyDescent="0.3">
      <c r="J640" s="79"/>
      <c r="K640" s="79"/>
      <c r="L640" s="114"/>
      <c r="M640" s="79"/>
      <c r="N640" s="79"/>
      <c r="O640" s="79"/>
      <c r="P640" s="79"/>
      <c r="Q640" s="79"/>
      <c r="R640" s="79"/>
      <c r="S640" s="79"/>
      <c r="T640" s="79"/>
      <c r="U640" s="79"/>
    </row>
    <row r="641" spans="10:21" x14ac:dyDescent="0.3">
      <c r="J641" s="79"/>
      <c r="K641" s="79"/>
      <c r="L641" s="114"/>
      <c r="M641" s="79"/>
      <c r="N641" s="79"/>
      <c r="O641" s="79"/>
      <c r="P641" s="79"/>
      <c r="Q641" s="79"/>
      <c r="R641" s="79"/>
      <c r="S641" s="79"/>
      <c r="T641" s="79"/>
      <c r="U641" s="79"/>
    </row>
    <row r="642" spans="10:21" x14ac:dyDescent="0.3">
      <c r="J642" s="79"/>
      <c r="K642" s="79"/>
      <c r="L642" s="114"/>
      <c r="M642" s="79"/>
      <c r="N642" s="79"/>
      <c r="O642" s="79"/>
      <c r="P642" s="79"/>
      <c r="Q642" s="79"/>
      <c r="R642" s="79"/>
      <c r="S642" s="79"/>
      <c r="T642" s="79"/>
      <c r="U642" s="79"/>
    </row>
    <row r="643" spans="10:21" x14ac:dyDescent="0.3">
      <c r="J643" s="79"/>
      <c r="K643" s="79"/>
      <c r="L643" s="114"/>
      <c r="M643" s="79"/>
      <c r="N643" s="79"/>
      <c r="O643" s="79"/>
      <c r="P643" s="79"/>
      <c r="Q643" s="79"/>
      <c r="R643" s="79"/>
      <c r="S643" s="79"/>
      <c r="T643" s="79"/>
      <c r="U643" s="79"/>
    </row>
    <row r="644" spans="10:21" x14ac:dyDescent="0.3">
      <c r="J644" s="79"/>
      <c r="K644" s="79"/>
      <c r="L644" s="114"/>
      <c r="M644" s="79"/>
      <c r="N644" s="79"/>
      <c r="O644" s="79"/>
      <c r="P644" s="79"/>
      <c r="Q644" s="79"/>
      <c r="R644" s="79"/>
      <c r="S644" s="79"/>
      <c r="T644" s="79"/>
      <c r="U644" s="79"/>
    </row>
    <row r="645" spans="10:21" x14ac:dyDescent="0.3">
      <c r="J645" s="79"/>
      <c r="K645" s="79"/>
      <c r="L645" s="114"/>
      <c r="M645" s="79"/>
      <c r="N645" s="79"/>
      <c r="O645" s="79"/>
      <c r="P645" s="79"/>
      <c r="Q645" s="79"/>
      <c r="R645" s="79"/>
      <c r="S645" s="79"/>
      <c r="T645" s="79"/>
      <c r="U645" s="79"/>
    </row>
    <row r="646" spans="10:21" x14ac:dyDescent="0.3">
      <c r="J646" s="79"/>
      <c r="K646" s="79"/>
      <c r="L646" s="114"/>
      <c r="M646" s="79"/>
      <c r="N646" s="79"/>
      <c r="O646" s="79"/>
      <c r="P646" s="79"/>
      <c r="Q646" s="79"/>
      <c r="R646" s="79"/>
      <c r="S646" s="79"/>
      <c r="T646" s="79"/>
      <c r="U646" s="79"/>
    </row>
    <row r="647" spans="10:21" x14ac:dyDescent="0.3">
      <c r="J647" s="79"/>
      <c r="K647" s="79"/>
      <c r="L647" s="114"/>
      <c r="M647" s="79"/>
      <c r="N647" s="79"/>
      <c r="O647" s="79"/>
      <c r="P647" s="79"/>
      <c r="Q647" s="79"/>
      <c r="R647" s="79"/>
      <c r="S647" s="79"/>
      <c r="T647" s="79"/>
      <c r="U647" s="79"/>
    </row>
    <row r="648" spans="10:21" x14ac:dyDescent="0.3">
      <c r="J648" s="79"/>
      <c r="K648" s="79"/>
      <c r="L648" s="114"/>
      <c r="M648" s="79"/>
      <c r="N648" s="79"/>
      <c r="O648" s="79"/>
      <c r="P648" s="79"/>
      <c r="Q648" s="79"/>
      <c r="R648" s="79"/>
      <c r="S648" s="79"/>
      <c r="T648" s="79"/>
      <c r="U648" s="79"/>
    </row>
    <row r="649" spans="10:21" x14ac:dyDescent="0.3">
      <c r="J649" s="79"/>
      <c r="K649" s="79"/>
      <c r="L649" s="114"/>
      <c r="M649" s="79"/>
      <c r="N649" s="79"/>
      <c r="O649" s="79"/>
      <c r="P649" s="79"/>
      <c r="Q649" s="79"/>
      <c r="R649" s="79"/>
      <c r="S649" s="79"/>
      <c r="T649" s="79"/>
      <c r="U649" s="79"/>
    </row>
    <row r="650" spans="10:21" x14ac:dyDescent="0.3">
      <c r="J650" s="79"/>
      <c r="K650" s="79"/>
      <c r="L650" s="114"/>
      <c r="M650" s="79"/>
      <c r="N650" s="79"/>
      <c r="O650" s="79"/>
      <c r="P650" s="79"/>
      <c r="Q650" s="79"/>
      <c r="R650" s="79"/>
      <c r="S650" s="79"/>
      <c r="T650" s="79"/>
      <c r="U650" s="79"/>
    </row>
    <row r="651" spans="10:21" x14ac:dyDescent="0.3">
      <c r="J651" s="79"/>
      <c r="K651" s="79"/>
      <c r="L651" s="114"/>
      <c r="M651" s="79"/>
      <c r="N651" s="79"/>
      <c r="O651" s="79"/>
      <c r="P651" s="79"/>
      <c r="Q651" s="79"/>
      <c r="R651" s="79"/>
      <c r="S651" s="79"/>
      <c r="T651" s="79"/>
      <c r="U651" s="79"/>
    </row>
    <row r="652" spans="10:21" x14ac:dyDescent="0.3">
      <c r="J652" s="79"/>
      <c r="K652" s="79"/>
      <c r="L652" s="114"/>
      <c r="M652" s="79"/>
      <c r="N652" s="79"/>
      <c r="O652" s="79"/>
      <c r="P652" s="79"/>
      <c r="Q652" s="79"/>
      <c r="R652" s="79"/>
      <c r="S652" s="79"/>
      <c r="T652" s="79"/>
      <c r="U652" s="79"/>
    </row>
    <row r="653" spans="10:21" x14ac:dyDescent="0.3">
      <c r="J653" s="79"/>
      <c r="K653" s="79"/>
      <c r="L653" s="114"/>
      <c r="M653" s="79"/>
      <c r="N653" s="79"/>
      <c r="O653" s="79"/>
      <c r="P653" s="79"/>
      <c r="Q653" s="79"/>
      <c r="R653" s="79"/>
      <c r="S653" s="79"/>
      <c r="T653" s="79"/>
      <c r="U653" s="79"/>
    </row>
    <row r="654" spans="10:21" x14ac:dyDescent="0.3">
      <c r="J654" s="79"/>
      <c r="K654" s="79"/>
      <c r="L654" s="114"/>
      <c r="M654" s="79"/>
      <c r="N654" s="79"/>
      <c r="O654" s="79"/>
      <c r="P654" s="79"/>
      <c r="Q654" s="79"/>
      <c r="R654" s="79"/>
      <c r="S654" s="79"/>
      <c r="T654" s="79"/>
      <c r="U654" s="79"/>
    </row>
    <row r="655" spans="10:21" x14ac:dyDescent="0.3">
      <c r="J655" s="79"/>
      <c r="K655" s="79"/>
      <c r="L655" s="114"/>
      <c r="M655" s="79"/>
      <c r="N655" s="79"/>
      <c r="O655" s="79"/>
      <c r="P655" s="79"/>
      <c r="Q655" s="79"/>
      <c r="R655" s="79"/>
      <c r="S655" s="79"/>
      <c r="T655" s="79"/>
      <c r="U655" s="79"/>
    </row>
    <row r="656" spans="10:21" x14ac:dyDescent="0.3">
      <c r="J656" s="79"/>
      <c r="K656" s="79"/>
      <c r="L656" s="114"/>
      <c r="M656" s="79"/>
      <c r="N656" s="79"/>
      <c r="O656" s="79"/>
      <c r="P656" s="79"/>
      <c r="Q656" s="79"/>
      <c r="R656" s="79"/>
      <c r="S656" s="79"/>
      <c r="T656" s="79"/>
      <c r="U656" s="79"/>
    </row>
    <row r="657" spans="10:21" x14ac:dyDescent="0.3">
      <c r="J657" s="79"/>
      <c r="K657" s="79"/>
      <c r="L657" s="114"/>
      <c r="M657" s="79"/>
      <c r="N657" s="79"/>
      <c r="O657" s="79"/>
      <c r="P657" s="79"/>
      <c r="Q657" s="79"/>
      <c r="R657" s="79"/>
      <c r="S657" s="79"/>
      <c r="T657" s="79"/>
      <c r="U657" s="79"/>
    </row>
    <row r="658" spans="10:21" x14ac:dyDescent="0.3">
      <c r="J658" s="79"/>
      <c r="K658" s="79"/>
      <c r="L658" s="114"/>
      <c r="M658" s="79"/>
      <c r="N658" s="79"/>
      <c r="O658" s="79"/>
      <c r="P658" s="79"/>
      <c r="Q658" s="79"/>
      <c r="R658" s="79"/>
      <c r="S658" s="79"/>
      <c r="T658" s="79"/>
      <c r="U658" s="79"/>
    </row>
    <row r="659" spans="10:21" x14ac:dyDescent="0.3">
      <c r="J659" s="79"/>
      <c r="K659" s="79"/>
      <c r="L659" s="114"/>
      <c r="M659" s="79"/>
      <c r="N659" s="79"/>
      <c r="O659" s="79"/>
      <c r="P659" s="79"/>
      <c r="Q659" s="79"/>
      <c r="R659" s="79"/>
      <c r="S659" s="79"/>
      <c r="T659" s="79"/>
      <c r="U659" s="79"/>
    </row>
    <row r="660" spans="10:21" x14ac:dyDescent="0.3">
      <c r="J660" s="79"/>
      <c r="K660" s="79"/>
      <c r="L660" s="114"/>
      <c r="M660" s="79"/>
      <c r="N660" s="79"/>
      <c r="O660" s="79"/>
      <c r="P660" s="79"/>
      <c r="Q660" s="79"/>
      <c r="R660" s="79"/>
      <c r="S660" s="79"/>
      <c r="T660" s="79"/>
      <c r="U660" s="79"/>
    </row>
    <row r="661" spans="10:21" x14ac:dyDescent="0.3">
      <c r="J661" s="79"/>
      <c r="K661" s="79"/>
      <c r="L661" s="114"/>
      <c r="M661" s="79"/>
      <c r="N661" s="79"/>
      <c r="O661" s="79"/>
      <c r="P661" s="79"/>
      <c r="Q661" s="79"/>
      <c r="R661" s="79"/>
      <c r="S661" s="79"/>
      <c r="T661" s="79"/>
      <c r="U661" s="79"/>
    </row>
    <row r="662" spans="10:21" x14ac:dyDescent="0.3">
      <c r="J662" s="79"/>
      <c r="K662" s="79"/>
      <c r="L662" s="114"/>
      <c r="M662" s="79"/>
      <c r="N662" s="79"/>
      <c r="O662" s="79"/>
      <c r="P662" s="79"/>
      <c r="Q662" s="79"/>
      <c r="R662" s="79"/>
      <c r="S662" s="79"/>
      <c r="T662" s="79"/>
      <c r="U662" s="79"/>
    </row>
    <row r="663" spans="10:21" x14ac:dyDescent="0.3">
      <c r="J663" s="79"/>
      <c r="K663" s="79"/>
      <c r="L663" s="114"/>
      <c r="M663" s="79"/>
      <c r="N663" s="79"/>
      <c r="O663" s="79"/>
      <c r="P663" s="79"/>
      <c r="Q663" s="79"/>
      <c r="R663" s="79"/>
      <c r="S663" s="79"/>
      <c r="T663" s="79"/>
      <c r="U663" s="79"/>
    </row>
    <row r="664" spans="10:21" x14ac:dyDescent="0.3">
      <c r="J664" s="79"/>
      <c r="K664" s="79"/>
      <c r="L664" s="114"/>
      <c r="M664" s="79"/>
      <c r="N664" s="79"/>
      <c r="O664" s="79"/>
      <c r="P664" s="79"/>
      <c r="Q664" s="79"/>
      <c r="R664" s="79"/>
      <c r="S664" s="79"/>
      <c r="T664" s="79"/>
      <c r="U664" s="79"/>
    </row>
    <row r="665" spans="10:21" x14ac:dyDescent="0.3">
      <c r="J665" s="79"/>
      <c r="K665" s="79"/>
      <c r="L665" s="114"/>
      <c r="M665" s="79"/>
      <c r="N665" s="79"/>
      <c r="O665" s="79"/>
      <c r="P665" s="79"/>
      <c r="Q665" s="79"/>
      <c r="R665" s="79"/>
      <c r="S665" s="79"/>
      <c r="T665" s="79"/>
      <c r="U665" s="79"/>
    </row>
    <row r="666" spans="10:21" x14ac:dyDescent="0.3">
      <c r="J666" s="79"/>
      <c r="K666" s="79"/>
      <c r="L666" s="114"/>
      <c r="M666" s="79"/>
      <c r="N666" s="79"/>
      <c r="O666" s="79"/>
      <c r="P666" s="79"/>
      <c r="Q666" s="79"/>
      <c r="R666" s="79"/>
      <c r="S666" s="79"/>
      <c r="T666" s="79"/>
      <c r="U666" s="79"/>
    </row>
    <row r="667" spans="10:21" x14ac:dyDescent="0.3">
      <c r="J667" s="79"/>
      <c r="K667" s="79"/>
      <c r="L667" s="114"/>
      <c r="M667" s="79"/>
      <c r="N667" s="79"/>
      <c r="O667" s="79"/>
      <c r="P667" s="79"/>
      <c r="Q667" s="79"/>
      <c r="R667" s="79"/>
      <c r="S667" s="79"/>
      <c r="T667" s="79"/>
      <c r="U667" s="79"/>
    </row>
    <row r="668" spans="10:21" x14ac:dyDescent="0.3">
      <c r="J668" s="79"/>
      <c r="K668" s="79"/>
      <c r="L668" s="114"/>
      <c r="M668" s="79"/>
      <c r="N668" s="79"/>
      <c r="O668" s="79"/>
      <c r="P668" s="79"/>
      <c r="Q668" s="79"/>
      <c r="R668" s="79"/>
      <c r="S668" s="79"/>
      <c r="T668" s="79"/>
      <c r="U668" s="79"/>
    </row>
    <row r="669" spans="10:21" x14ac:dyDescent="0.3">
      <c r="J669" s="79"/>
      <c r="K669" s="79"/>
      <c r="L669" s="114"/>
      <c r="M669" s="79"/>
      <c r="N669" s="79"/>
      <c r="O669" s="79"/>
      <c r="P669" s="79"/>
      <c r="Q669" s="79"/>
      <c r="R669" s="79"/>
      <c r="S669" s="79"/>
      <c r="T669" s="79"/>
      <c r="U669" s="79"/>
    </row>
    <row r="670" spans="10:21" x14ac:dyDescent="0.3">
      <c r="J670" s="79"/>
      <c r="K670" s="79"/>
      <c r="L670" s="114"/>
      <c r="M670" s="79"/>
      <c r="N670" s="79"/>
      <c r="O670" s="79"/>
      <c r="P670" s="79"/>
      <c r="Q670" s="79"/>
      <c r="R670" s="79"/>
      <c r="S670" s="79"/>
      <c r="T670" s="79"/>
      <c r="U670" s="79"/>
    </row>
    <row r="671" spans="10:21" x14ac:dyDescent="0.3">
      <c r="J671" s="79"/>
      <c r="K671" s="79"/>
      <c r="L671" s="114"/>
      <c r="M671" s="79"/>
      <c r="N671" s="79"/>
      <c r="O671" s="79"/>
      <c r="P671" s="79"/>
      <c r="Q671" s="79"/>
      <c r="R671" s="79"/>
      <c r="S671" s="79"/>
      <c r="T671" s="79"/>
      <c r="U671" s="79"/>
    </row>
    <row r="672" spans="10:21" x14ac:dyDescent="0.3">
      <c r="J672" s="79"/>
      <c r="K672" s="79"/>
      <c r="L672" s="114"/>
      <c r="M672" s="79"/>
      <c r="N672" s="79"/>
      <c r="O672" s="79"/>
      <c r="P672" s="79"/>
      <c r="Q672" s="79"/>
      <c r="R672" s="79"/>
      <c r="S672" s="79"/>
      <c r="T672" s="79"/>
      <c r="U672" s="79"/>
    </row>
    <row r="673" spans="10:21" x14ac:dyDescent="0.3">
      <c r="J673" s="79"/>
      <c r="K673" s="79"/>
      <c r="L673" s="114"/>
      <c r="M673" s="79"/>
      <c r="N673" s="79"/>
      <c r="O673" s="79"/>
      <c r="P673" s="79"/>
      <c r="Q673" s="79"/>
      <c r="R673" s="79"/>
      <c r="S673" s="79"/>
      <c r="T673" s="79"/>
      <c r="U673" s="79"/>
    </row>
    <row r="674" spans="10:21" x14ac:dyDescent="0.3">
      <c r="J674" s="79"/>
      <c r="K674" s="79"/>
      <c r="L674" s="114"/>
      <c r="M674" s="79"/>
      <c r="N674" s="79"/>
      <c r="O674" s="79"/>
      <c r="P674" s="79"/>
      <c r="Q674" s="79"/>
      <c r="R674" s="79"/>
      <c r="S674" s="79"/>
      <c r="T674" s="79"/>
      <c r="U674" s="79"/>
    </row>
    <row r="675" spans="10:21" x14ac:dyDescent="0.3">
      <c r="J675" s="79"/>
      <c r="K675" s="79"/>
      <c r="L675" s="114"/>
      <c r="M675" s="79"/>
      <c r="N675" s="79"/>
      <c r="O675" s="79"/>
      <c r="P675" s="79"/>
      <c r="Q675" s="79"/>
      <c r="R675" s="79"/>
      <c r="S675" s="79"/>
      <c r="T675" s="79"/>
      <c r="U675" s="79"/>
    </row>
    <row r="676" spans="10:21" x14ac:dyDescent="0.3">
      <c r="J676" s="79"/>
      <c r="K676" s="79"/>
      <c r="L676" s="114"/>
      <c r="M676" s="79"/>
      <c r="N676" s="79"/>
      <c r="O676" s="79"/>
      <c r="P676" s="79"/>
      <c r="Q676" s="79"/>
      <c r="R676" s="79"/>
      <c r="S676" s="79"/>
      <c r="T676" s="79"/>
      <c r="U676" s="79"/>
    </row>
    <row r="677" spans="10:21" x14ac:dyDescent="0.3">
      <c r="J677" s="79"/>
      <c r="K677" s="79"/>
      <c r="L677" s="114"/>
      <c r="M677" s="79"/>
      <c r="N677" s="79"/>
      <c r="O677" s="79"/>
      <c r="P677" s="79"/>
      <c r="Q677" s="79"/>
      <c r="R677" s="79"/>
      <c r="S677" s="79"/>
      <c r="T677" s="79"/>
      <c r="U677" s="79"/>
    </row>
    <row r="678" spans="10:21" x14ac:dyDescent="0.3">
      <c r="J678" s="79"/>
      <c r="K678" s="79"/>
      <c r="L678" s="114"/>
      <c r="M678" s="79"/>
      <c r="N678" s="79"/>
      <c r="O678" s="79"/>
      <c r="P678" s="79"/>
      <c r="Q678" s="79"/>
      <c r="R678" s="79"/>
      <c r="S678" s="79"/>
      <c r="T678" s="79"/>
      <c r="U678" s="79"/>
    </row>
    <row r="679" spans="10:21" x14ac:dyDescent="0.3">
      <c r="J679" s="79"/>
      <c r="K679" s="79"/>
      <c r="L679" s="114"/>
      <c r="M679" s="79"/>
      <c r="N679" s="79"/>
      <c r="O679" s="79"/>
      <c r="P679" s="79"/>
      <c r="Q679" s="79"/>
      <c r="R679" s="79"/>
      <c r="S679" s="79"/>
      <c r="T679" s="79"/>
      <c r="U679" s="79"/>
    </row>
    <row r="680" spans="10:21" x14ac:dyDescent="0.3">
      <c r="J680" s="79"/>
      <c r="K680" s="79"/>
      <c r="L680" s="114"/>
      <c r="M680" s="79"/>
      <c r="N680" s="79"/>
      <c r="O680" s="79"/>
      <c r="P680" s="79"/>
      <c r="Q680" s="79"/>
      <c r="R680" s="79"/>
      <c r="S680" s="79"/>
      <c r="T680" s="79"/>
      <c r="U680" s="79"/>
    </row>
    <row r="681" spans="10:21" x14ac:dyDescent="0.3">
      <c r="J681" s="79"/>
      <c r="K681" s="79"/>
      <c r="L681" s="114"/>
      <c r="M681" s="79"/>
      <c r="N681" s="79"/>
      <c r="O681" s="79"/>
      <c r="P681" s="79"/>
      <c r="Q681" s="79"/>
      <c r="R681" s="79"/>
      <c r="S681" s="79"/>
      <c r="T681" s="79"/>
      <c r="U681" s="79"/>
    </row>
    <row r="682" spans="10:21" x14ac:dyDescent="0.3">
      <c r="J682" s="79"/>
      <c r="K682" s="79"/>
      <c r="L682" s="114"/>
      <c r="M682" s="79"/>
      <c r="N682" s="79"/>
      <c r="O682" s="79"/>
      <c r="P682" s="79"/>
      <c r="Q682" s="79"/>
      <c r="R682" s="79"/>
      <c r="S682" s="79"/>
      <c r="T682" s="79"/>
      <c r="U682" s="79"/>
    </row>
    <row r="683" spans="10:21" x14ac:dyDescent="0.3">
      <c r="J683" s="79"/>
      <c r="K683" s="79"/>
      <c r="L683" s="114"/>
      <c r="M683" s="79"/>
      <c r="N683" s="79"/>
      <c r="O683" s="79"/>
      <c r="P683" s="79"/>
      <c r="Q683" s="79"/>
      <c r="R683" s="79"/>
      <c r="S683" s="79"/>
      <c r="T683" s="79"/>
      <c r="U683" s="79"/>
    </row>
    <row r="684" spans="10:21" x14ac:dyDescent="0.3">
      <c r="J684" s="79"/>
      <c r="K684" s="79"/>
      <c r="L684" s="114"/>
      <c r="M684" s="79"/>
      <c r="N684" s="79"/>
      <c r="O684" s="79"/>
      <c r="P684" s="79"/>
      <c r="Q684" s="79"/>
      <c r="R684" s="79"/>
      <c r="S684" s="79"/>
      <c r="T684" s="79"/>
      <c r="U684" s="79"/>
    </row>
    <row r="685" spans="10:21" x14ac:dyDescent="0.3">
      <c r="J685" s="79"/>
      <c r="K685" s="79"/>
      <c r="L685" s="114"/>
      <c r="M685" s="79"/>
      <c r="N685" s="79"/>
      <c r="O685" s="79"/>
      <c r="P685" s="79"/>
      <c r="Q685" s="79"/>
      <c r="R685" s="79"/>
      <c r="S685" s="79"/>
      <c r="T685" s="79"/>
      <c r="U685" s="79"/>
    </row>
    <row r="686" spans="10:21" x14ac:dyDescent="0.3">
      <c r="J686" s="79"/>
      <c r="K686" s="79"/>
      <c r="L686" s="114"/>
      <c r="M686" s="79"/>
      <c r="N686" s="79"/>
      <c r="O686" s="79"/>
      <c r="P686" s="79"/>
      <c r="Q686" s="79"/>
      <c r="R686" s="79"/>
      <c r="S686" s="79"/>
      <c r="T686" s="79"/>
      <c r="U686" s="79"/>
    </row>
    <row r="687" spans="10:21" x14ac:dyDescent="0.3">
      <c r="J687" s="79"/>
      <c r="K687" s="79"/>
      <c r="L687" s="114"/>
      <c r="M687" s="79"/>
      <c r="N687" s="79"/>
      <c r="O687" s="79"/>
      <c r="P687" s="79"/>
      <c r="Q687" s="79"/>
      <c r="R687" s="79"/>
      <c r="S687" s="79"/>
      <c r="T687" s="79"/>
      <c r="U687" s="79"/>
    </row>
    <row r="688" spans="10:21" x14ac:dyDescent="0.3">
      <c r="J688" s="79"/>
      <c r="K688" s="79"/>
      <c r="L688" s="114"/>
      <c r="M688" s="79"/>
      <c r="N688" s="79"/>
      <c r="O688" s="79"/>
      <c r="P688" s="79"/>
      <c r="Q688" s="79"/>
      <c r="R688" s="79"/>
      <c r="S688" s="79"/>
      <c r="T688" s="79"/>
      <c r="U688" s="79"/>
    </row>
    <row r="689" spans="10:21" x14ac:dyDescent="0.3">
      <c r="J689" s="79"/>
      <c r="K689" s="79"/>
      <c r="L689" s="114"/>
      <c r="M689" s="79"/>
      <c r="N689" s="79"/>
      <c r="O689" s="79"/>
      <c r="P689" s="79"/>
      <c r="Q689" s="79"/>
      <c r="R689" s="79"/>
      <c r="S689" s="79"/>
      <c r="T689" s="79"/>
      <c r="U689" s="79"/>
    </row>
    <row r="690" spans="10:21" x14ac:dyDescent="0.3">
      <c r="J690" s="79"/>
      <c r="K690" s="79"/>
      <c r="L690" s="114"/>
      <c r="M690" s="79"/>
      <c r="N690" s="79"/>
      <c r="O690" s="79"/>
      <c r="P690" s="79"/>
      <c r="Q690" s="79"/>
      <c r="R690" s="79"/>
      <c r="S690" s="79"/>
      <c r="T690" s="79"/>
      <c r="U690" s="79"/>
    </row>
    <row r="691" spans="10:21" x14ac:dyDescent="0.3">
      <c r="J691" s="79"/>
      <c r="K691" s="79"/>
      <c r="L691" s="114"/>
      <c r="M691" s="79"/>
      <c r="N691" s="79"/>
      <c r="O691" s="79"/>
      <c r="P691" s="79"/>
      <c r="Q691" s="79"/>
      <c r="R691" s="79"/>
      <c r="S691" s="79"/>
      <c r="T691" s="79"/>
      <c r="U691" s="79"/>
    </row>
    <row r="692" spans="10:21" x14ac:dyDescent="0.3">
      <c r="J692" s="79"/>
      <c r="K692" s="79"/>
      <c r="L692" s="114"/>
      <c r="M692" s="79"/>
      <c r="N692" s="79"/>
      <c r="O692" s="79"/>
      <c r="P692" s="79"/>
      <c r="Q692" s="79"/>
      <c r="R692" s="79"/>
      <c r="S692" s="79"/>
      <c r="T692" s="79"/>
      <c r="U692" s="79"/>
    </row>
    <row r="693" spans="10:21" x14ac:dyDescent="0.3">
      <c r="J693" s="79"/>
      <c r="K693" s="79"/>
      <c r="L693" s="114"/>
      <c r="M693" s="79"/>
      <c r="N693" s="79"/>
      <c r="O693" s="79"/>
      <c r="P693" s="79"/>
      <c r="Q693" s="79"/>
      <c r="R693" s="79"/>
      <c r="S693" s="79"/>
      <c r="T693" s="79"/>
      <c r="U693" s="79"/>
    </row>
    <row r="694" spans="10:21" x14ac:dyDescent="0.3">
      <c r="J694" s="79"/>
      <c r="K694" s="79"/>
      <c r="L694" s="114"/>
      <c r="M694" s="79"/>
      <c r="N694" s="79"/>
      <c r="O694" s="79"/>
      <c r="P694" s="79"/>
      <c r="Q694" s="79"/>
      <c r="R694" s="79"/>
      <c r="S694" s="79"/>
      <c r="T694" s="79"/>
      <c r="U694" s="79"/>
    </row>
    <row r="695" spans="10:21" x14ac:dyDescent="0.3">
      <c r="J695" s="79"/>
      <c r="K695" s="79"/>
      <c r="L695" s="114"/>
      <c r="M695" s="79"/>
      <c r="N695" s="79"/>
      <c r="O695" s="79"/>
      <c r="P695" s="79"/>
      <c r="Q695" s="79"/>
      <c r="R695" s="79"/>
      <c r="S695" s="79"/>
      <c r="T695" s="79"/>
      <c r="U695" s="79"/>
    </row>
    <row r="696" spans="10:21" x14ac:dyDescent="0.3">
      <c r="J696" s="79"/>
      <c r="K696" s="79"/>
      <c r="L696" s="114"/>
      <c r="M696" s="79"/>
      <c r="N696" s="79"/>
      <c r="O696" s="79"/>
      <c r="P696" s="79"/>
      <c r="Q696" s="79"/>
      <c r="R696" s="79"/>
      <c r="S696" s="79"/>
      <c r="T696" s="79"/>
      <c r="U696" s="79"/>
    </row>
    <row r="697" spans="10:21" x14ac:dyDescent="0.3">
      <c r="J697" s="79"/>
      <c r="K697" s="79"/>
      <c r="L697" s="114"/>
      <c r="M697" s="79"/>
      <c r="N697" s="79"/>
      <c r="O697" s="79"/>
      <c r="P697" s="79"/>
      <c r="Q697" s="79"/>
      <c r="R697" s="79"/>
      <c r="S697" s="79"/>
      <c r="T697" s="79"/>
      <c r="U697" s="79"/>
    </row>
    <row r="698" spans="10:21" x14ac:dyDescent="0.3">
      <c r="J698" s="79"/>
      <c r="K698" s="79"/>
      <c r="L698" s="114"/>
      <c r="M698" s="79"/>
      <c r="N698" s="79"/>
      <c r="O698" s="79"/>
      <c r="P698" s="79"/>
      <c r="Q698" s="79"/>
      <c r="R698" s="79"/>
      <c r="S698" s="79"/>
      <c r="T698" s="79"/>
      <c r="U698" s="79"/>
    </row>
    <row r="699" spans="10:21" x14ac:dyDescent="0.3">
      <c r="J699" s="79"/>
      <c r="K699" s="79"/>
      <c r="L699" s="114"/>
      <c r="M699" s="79"/>
      <c r="N699" s="79"/>
      <c r="O699" s="79"/>
      <c r="P699" s="79"/>
      <c r="Q699" s="79"/>
      <c r="R699" s="79"/>
      <c r="S699" s="79"/>
      <c r="T699" s="79"/>
      <c r="U699" s="79"/>
    </row>
    <row r="700" spans="10:21" x14ac:dyDescent="0.3">
      <c r="J700" s="79"/>
      <c r="K700" s="79"/>
      <c r="L700" s="114"/>
      <c r="M700" s="79"/>
      <c r="N700" s="79"/>
      <c r="O700" s="79"/>
      <c r="P700" s="79"/>
      <c r="Q700" s="79"/>
      <c r="R700" s="79"/>
      <c r="S700" s="79"/>
      <c r="T700" s="79"/>
      <c r="U700" s="79"/>
    </row>
    <row r="701" spans="10:21" x14ac:dyDescent="0.3">
      <c r="J701" s="79"/>
      <c r="K701" s="79"/>
      <c r="L701" s="114"/>
      <c r="M701" s="79"/>
      <c r="N701" s="79"/>
      <c r="O701" s="79"/>
      <c r="P701" s="79"/>
      <c r="Q701" s="79"/>
      <c r="R701" s="79"/>
      <c r="S701" s="79"/>
      <c r="T701" s="79"/>
      <c r="U701" s="79"/>
    </row>
    <row r="702" spans="10:21" x14ac:dyDescent="0.3">
      <c r="J702" s="79"/>
      <c r="K702" s="79"/>
      <c r="L702" s="114"/>
      <c r="M702" s="79"/>
      <c r="N702" s="79"/>
      <c r="O702" s="79"/>
      <c r="P702" s="79"/>
      <c r="Q702" s="79"/>
      <c r="R702" s="79"/>
      <c r="S702" s="79"/>
      <c r="T702" s="79"/>
      <c r="U702" s="79"/>
    </row>
    <row r="703" spans="10:21" x14ac:dyDescent="0.3">
      <c r="J703" s="79"/>
      <c r="K703" s="79"/>
      <c r="L703" s="114"/>
      <c r="M703" s="79"/>
      <c r="N703" s="79"/>
      <c r="O703" s="79"/>
      <c r="P703" s="79"/>
      <c r="Q703" s="79"/>
      <c r="R703" s="79"/>
      <c r="S703" s="79"/>
      <c r="T703" s="79"/>
      <c r="U703" s="79"/>
    </row>
    <row r="704" spans="10:21" x14ac:dyDescent="0.3">
      <c r="J704" s="79"/>
      <c r="K704" s="79"/>
      <c r="L704" s="114"/>
      <c r="M704" s="79"/>
      <c r="N704" s="79"/>
      <c r="O704" s="79"/>
      <c r="P704" s="79"/>
      <c r="Q704" s="79"/>
      <c r="R704" s="79"/>
      <c r="S704" s="79"/>
      <c r="T704" s="79"/>
      <c r="U704" s="79"/>
    </row>
    <row r="705" spans="10:21" x14ac:dyDescent="0.3">
      <c r="J705" s="79"/>
      <c r="K705" s="79"/>
      <c r="L705" s="114"/>
      <c r="M705" s="79"/>
      <c r="N705" s="79"/>
      <c r="O705" s="79"/>
      <c r="P705" s="79"/>
      <c r="Q705" s="79"/>
      <c r="R705" s="79"/>
      <c r="S705" s="79"/>
      <c r="T705" s="79"/>
      <c r="U705" s="79"/>
    </row>
    <row r="706" spans="10:21" x14ac:dyDescent="0.3">
      <c r="J706" s="79"/>
      <c r="K706" s="79"/>
      <c r="L706" s="114"/>
      <c r="M706" s="79"/>
      <c r="N706" s="79"/>
      <c r="O706" s="79"/>
      <c r="P706" s="79"/>
      <c r="Q706" s="79"/>
      <c r="R706" s="79"/>
      <c r="S706" s="79"/>
      <c r="T706" s="79"/>
      <c r="U706" s="79"/>
    </row>
    <row r="707" spans="10:21" x14ac:dyDescent="0.3">
      <c r="J707" s="79"/>
      <c r="K707" s="79"/>
      <c r="L707" s="114"/>
      <c r="M707" s="79"/>
      <c r="N707" s="79"/>
      <c r="O707" s="79"/>
      <c r="P707" s="79"/>
      <c r="Q707" s="79"/>
      <c r="R707" s="79"/>
      <c r="S707" s="79"/>
      <c r="T707" s="79"/>
      <c r="U707" s="79"/>
    </row>
    <row r="708" spans="10:21" x14ac:dyDescent="0.3">
      <c r="J708" s="79"/>
      <c r="K708" s="79"/>
      <c r="L708" s="114"/>
      <c r="M708" s="79"/>
      <c r="N708" s="79"/>
      <c r="O708" s="79"/>
      <c r="P708" s="79"/>
      <c r="Q708" s="79"/>
      <c r="R708" s="79"/>
      <c r="S708" s="79"/>
      <c r="T708" s="79"/>
      <c r="U708" s="79"/>
    </row>
    <row r="709" spans="10:21" x14ac:dyDescent="0.3">
      <c r="J709" s="79"/>
      <c r="K709" s="79"/>
      <c r="L709" s="114"/>
      <c r="M709" s="79"/>
      <c r="N709" s="79"/>
      <c r="O709" s="79"/>
      <c r="P709" s="79"/>
      <c r="Q709" s="79"/>
      <c r="R709" s="79"/>
      <c r="S709" s="79"/>
      <c r="T709" s="79"/>
      <c r="U709" s="79"/>
    </row>
    <row r="710" spans="10:21" x14ac:dyDescent="0.3">
      <c r="J710" s="79"/>
      <c r="K710" s="79"/>
      <c r="L710" s="114"/>
      <c r="M710" s="79"/>
      <c r="N710" s="79"/>
      <c r="O710" s="79"/>
      <c r="P710" s="79"/>
      <c r="Q710" s="79"/>
      <c r="R710" s="79"/>
      <c r="S710" s="79"/>
      <c r="T710" s="79"/>
      <c r="U710" s="79"/>
    </row>
    <row r="711" spans="10:21" x14ac:dyDescent="0.3">
      <c r="J711" s="79"/>
      <c r="K711" s="79"/>
      <c r="L711" s="114"/>
      <c r="M711" s="79"/>
      <c r="N711" s="79"/>
      <c r="O711" s="79"/>
      <c r="P711" s="79"/>
      <c r="Q711" s="79"/>
      <c r="R711" s="79"/>
      <c r="S711" s="79"/>
      <c r="T711" s="79"/>
      <c r="U711" s="79"/>
    </row>
    <row r="712" spans="10:21" x14ac:dyDescent="0.3">
      <c r="J712" s="79"/>
      <c r="K712" s="79"/>
      <c r="L712" s="114"/>
      <c r="M712" s="79"/>
      <c r="N712" s="79"/>
      <c r="O712" s="79"/>
      <c r="P712" s="79"/>
      <c r="Q712" s="79"/>
      <c r="R712" s="79"/>
      <c r="S712" s="79"/>
      <c r="T712" s="79"/>
      <c r="U712" s="79"/>
    </row>
    <row r="713" spans="10:21" x14ac:dyDescent="0.3">
      <c r="J713" s="79"/>
      <c r="K713" s="79"/>
      <c r="L713" s="114"/>
      <c r="M713" s="79"/>
      <c r="N713" s="79"/>
      <c r="O713" s="79"/>
      <c r="P713" s="79"/>
      <c r="Q713" s="79"/>
      <c r="R713" s="79"/>
      <c r="S713" s="79"/>
      <c r="T713" s="79"/>
      <c r="U713" s="79"/>
    </row>
    <row r="714" spans="10:21" x14ac:dyDescent="0.3">
      <c r="J714" s="79"/>
      <c r="K714" s="79"/>
      <c r="L714" s="114"/>
      <c r="M714" s="79"/>
      <c r="N714" s="79"/>
      <c r="O714" s="79"/>
      <c r="P714" s="79"/>
      <c r="Q714" s="79"/>
      <c r="R714" s="79"/>
      <c r="S714" s="79"/>
      <c r="T714" s="79"/>
      <c r="U714" s="79"/>
    </row>
    <row r="715" spans="10:21" x14ac:dyDescent="0.3">
      <c r="J715" s="79"/>
      <c r="K715" s="79"/>
      <c r="L715" s="114"/>
      <c r="M715" s="79"/>
      <c r="N715" s="79"/>
      <c r="O715" s="79"/>
      <c r="P715" s="79"/>
      <c r="Q715" s="79"/>
      <c r="R715" s="79"/>
      <c r="S715" s="79"/>
      <c r="T715" s="79"/>
      <c r="U715" s="79"/>
    </row>
    <row r="716" spans="10:21" x14ac:dyDescent="0.3">
      <c r="J716" s="79"/>
      <c r="K716" s="79"/>
      <c r="L716" s="114"/>
      <c r="M716" s="79"/>
      <c r="N716" s="79"/>
      <c r="O716" s="79"/>
      <c r="P716" s="79"/>
      <c r="Q716" s="79"/>
      <c r="R716" s="79"/>
      <c r="S716" s="79"/>
      <c r="T716" s="79"/>
      <c r="U716" s="79"/>
    </row>
    <row r="717" spans="10:21" x14ac:dyDescent="0.3">
      <c r="J717" s="79"/>
      <c r="K717" s="79"/>
      <c r="L717" s="114"/>
      <c r="M717" s="79"/>
      <c r="N717" s="79"/>
      <c r="O717" s="79"/>
      <c r="P717" s="79"/>
      <c r="Q717" s="79"/>
      <c r="R717" s="79"/>
      <c r="S717" s="79"/>
      <c r="T717" s="79"/>
      <c r="U717" s="79"/>
    </row>
    <row r="718" spans="10:21" x14ac:dyDescent="0.3">
      <c r="J718" s="79"/>
      <c r="K718" s="79"/>
      <c r="L718" s="114"/>
      <c r="M718" s="79"/>
      <c r="N718" s="79"/>
      <c r="O718" s="79"/>
      <c r="P718" s="79"/>
      <c r="Q718" s="79"/>
      <c r="R718" s="79"/>
      <c r="S718" s="79"/>
      <c r="T718" s="79"/>
      <c r="U718" s="79"/>
    </row>
    <row r="719" spans="10:21" x14ac:dyDescent="0.3">
      <c r="J719" s="79"/>
      <c r="K719" s="79"/>
      <c r="L719" s="114"/>
      <c r="M719" s="79"/>
      <c r="N719" s="79"/>
      <c r="O719" s="79"/>
      <c r="P719" s="79"/>
      <c r="Q719" s="79"/>
      <c r="R719" s="79"/>
      <c r="S719" s="79"/>
      <c r="T719" s="79"/>
      <c r="U719" s="79"/>
    </row>
    <row r="720" spans="10:21" x14ac:dyDescent="0.3">
      <c r="J720" s="79"/>
      <c r="K720" s="79"/>
      <c r="L720" s="114"/>
      <c r="M720" s="79"/>
      <c r="N720" s="79"/>
      <c r="O720" s="79"/>
      <c r="P720" s="79"/>
      <c r="Q720" s="79"/>
      <c r="R720" s="79"/>
      <c r="S720" s="79"/>
      <c r="T720" s="79"/>
      <c r="U720" s="79"/>
    </row>
    <row r="721" spans="10:21" x14ac:dyDescent="0.3">
      <c r="J721" s="79"/>
      <c r="K721" s="79"/>
      <c r="L721" s="114"/>
      <c r="M721" s="79"/>
      <c r="N721" s="79"/>
      <c r="O721" s="79"/>
      <c r="P721" s="79"/>
      <c r="Q721" s="79"/>
      <c r="R721" s="79"/>
      <c r="S721" s="79"/>
      <c r="T721" s="79"/>
      <c r="U721" s="79"/>
    </row>
    <row r="722" spans="10:21" x14ac:dyDescent="0.3">
      <c r="J722" s="79"/>
      <c r="K722" s="79"/>
      <c r="L722" s="114"/>
      <c r="M722" s="79"/>
      <c r="N722" s="79"/>
      <c r="O722" s="79"/>
      <c r="P722" s="79"/>
      <c r="Q722" s="79"/>
      <c r="R722" s="79"/>
      <c r="S722" s="79"/>
      <c r="T722" s="79"/>
      <c r="U722" s="79"/>
    </row>
    <row r="723" spans="10:21" x14ac:dyDescent="0.3">
      <c r="J723" s="79"/>
      <c r="K723" s="79"/>
      <c r="L723" s="114"/>
      <c r="M723" s="79"/>
      <c r="N723" s="79"/>
      <c r="O723" s="79"/>
      <c r="P723" s="79"/>
      <c r="Q723" s="79"/>
      <c r="R723" s="79"/>
      <c r="S723" s="79"/>
      <c r="T723" s="79"/>
      <c r="U723" s="79"/>
    </row>
    <row r="724" spans="10:21" x14ac:dyDescent="0.3">
      <c r="J724" s="79"/>
      <c r="K724" s="79"/>
      <c r="L724" s="114"/>
      <c r="M724" s="79"/>
      <c r="N724" s="79"/>
      <c r="O724" s="79"/>
      <c r="P724" s="79"/>
      <c r="Q724" s="79"/>
      <c r="R724" s="79"/>
      <c r="S724" s="79"/>
      <c r="T724" s="79"/>
      <c r="U724" s="79"/>
    </row>
    <row r="725" spans="10:21" x14ac:dyDescent="0.3">
      <c r="J725" s="79"/>
      <c r="K725" s="79"/>
      <c r="L725" s="114"/>
      <c r="M725" s="79"/>
      <c r="N725" s="79"/>
      <c r="O725" s="79"/>
      <c r="P725" s="79"/>
      <c r="Q725" s="79"/>
      <c r="R725" s="79"/>
      <c r="S725" s="79"/>
      <c r="T725" s="79"/>
      <c r="U725" s="79"/>
    </row>
    <row r="726" spans="10:21" x14ac:dyDescent="0.3">
      <c r="J726" s="79"/>
      <c r="K726" s="79"/>
      <c r="L726" s="114"/>
      <c r="M726" s="79"/>
      <c r="N726" s="79"/>
      <c r="O726" s="79"/>
      <c r="P726" s="79"/>
      <c r="Q726" s="79"/>
      <c r="R726" s="79"/>
      <c r="S726" s="79"/>
      <c r="T726" s="79"/>
      <c r="U726" s="79"/>
    </row>
    <row r="727" spans="10:21" x14ac:dyDescent="0.3">
      <c r="J727" s="79"/>
      <c r="K727" s="79"/>
      <c r="L727" s="114"/>
      <c r="M727" s="79"/>
      <c r="N727" s="79"/>
      <c r="O727" s="79"/>
      <c r="P727" s="79"/>
      <c r="Q727" s="79"/>
      <c r="R727" s="79"/>
      <c r="S727" s="79"/>
      <c r="T727" s="79"/>
      <c r="U727" s="79"/>
    </row>
    <row r="728" spans="10:21" x14ac:dyDescent="0.3">
      <c r="J728" s="79"/>
      <c r="K728" s="79"/>
      <c r="L728" s="114"/>
      <c r="M728" s="79"/>
      <c r="N728" s="79"/>
      <c r="O728" s="79"/>
      <c r="P728" s="79"/>
      <c r="Q728" s="79"/>
      <c r="R728" s="79"/>
      <c r="S728" s="79"/>
      <c r="T728" s="79"/>
      <c r="U728" s="79"/>
    </row>
    <row r="729" spans="10:21" x14ac:dyDescent="0.3">
      <c r="J729" s="79"/>
      <c r="K729" s="79"/>
      <c r="L729" s="114"/>
      <c r="M729" s="79"/>
      <c r="N729" s="79"/>
      <c r="O729" s="79"/>
      <c r="P729" s="79"/>
      <c r="Q729" s="79"/>
      <c r="R729" s="79"/>
      <c r="S729" s="79"/>
      <c r="T729" s="79"/>
      <c r="U729" s="79"/>
    </row>
    <row r="730" spans="10:21" x14ac:dyDescent="0.3">
      <c r="J730" s="79"/>
      <c r="K730" s="79"/>
      <c r="L730" s="114"/>
      <c r="M730" s="79"/>
      <c r="N730" s="79"/>
      <c r="O730" s="79"/>
      <c r="P730" s="79"/>
      <c r="Q730" s="79"/>
      <c r="R730" s="79"/>
      <c r="S730" s="79"/>
      <c r="T730" s="79"/>
      <c r="U730" s="79"/>
    </row>
    <row r="731" spans="10:21" x14ac:dyDescent="0.3">
      <c r="J731" s="79"/>
      <c r="K731" s="79"/>
      <c r="L731" s="114"/>
      <c r="M731" s="79"/>
      <c r="N731" s="79"/>
      <c r="O731" s="79"/>
      <c r="P731" s="79"/>
      <c r="Q731" s="79"/>
      <c r="R731" s="79"/>
      <c r="S731" s="79"/>
      <c r="T731" s="79"/>
      <c r="U731" s="79"/>
    </row>
    <row r="732" spans="10:21" x14ac:dyDescent="0.3">
      <c r="J732" s="79"/>
      <c r="K732" s="79"/>
      <c r="L732" s="114"/>
      <c r="M732" s="79"/>
      <c r="N732" s="79"/>
      <c r="O732" s="79"/>
      <c r="P732" s="79"/>
      <c r="Q732" s="79"/>
      <c r="R732" s="79"/>
      <c r="S732" s="79"/>
      <c r="T732" s="79"/>
      <c r="U732" s="79"/>
    </row>
    <row r="733" spans="10:21" x14ac:dyDescent="0.3">
      <c r="J733" s="79"/>
      <c r="K733" s="79"/>
      <c r="L733" s="114"/>
      <c r="M733" s="79"/>
      <c r="N733" s="79"/>
      <c r="O733" s="79"/>
      <c r="P733" s="79"/>
      <c r="Q733" s="79"/>
      <c r="R733" s="79"/>
      <c r="S733" s="79"/>
      <c r="T733" s="79"/>
      <c r="U733" s="79"/>
    </row>
    <row r="734" spans="10:21" x14ac:dyDescent="0.3">
      <c r="J734" s="79"/>
      <c r="K734" s="79"/>
      <c r="L734" s="114"/>
      <c r="M734" s="79"/>
      <c r="N734" s="79"/>
      <c r="O734" s="79"/>
      <c r="P734" s="79"/>
      <c r="Q734" s="79"/>
      <c r="R734" s="79"/>
      <c r="S734" s="79"/>
      <c r="T734" s="79"/>
      <c r="U734" s="79"/>
    </row>
    <row r="735" spans="10:21" x14ac:dyDescent="0.3">
      <c r="J735" s="79"/>
      <c r="K735" s="79"/>
      <c r="L735" s="114"/>
      <c r="M735" s="79"/>
      <c r="N735" s="79"/>
      <c r="O735" s="79"/>
      <c r="P735" s="79"/>
      <c r="Q735" s="79"/>
      <c r="R735" s="79"/>
      <c r="S735" s="79"/>
      <c r="T735" s="79"/>
      <c r="U735" s="79"/>
    </row>
    <row r="736" spans="10:21" x14ac:dyDescent="0.3">
      <c r="J736" s="79"/>
      <c r="K736" s="79"/>
      <c r="L736" s="114"/>
      <c r="M736" s="79"/>
      <c r="N736" s="79"/>
      <c r="O736" s="79"/>
      <c r="P736" s="79"/>
      <c r="Q736" s="79"/>
      <c r="R736" s="79"/>
      <c r="S736" s="79"/>
      <c r="T736" s="79"/>
      <c r="U736" s="79"/>
    </row>
    <row r="737" spans="10:21" x14ac:dyDescent="0.3">
      <c r="J737" s="79"/>
      <c r="K737" s="79"/>
      <c r="L737" s="114"/>
      <c r="M737" s="79"/>
      <c r="N737" s="79"/>
      <c r="O737" s="79"/>
      <c r="P737" s="79"/>
      <c r="Q737" s="79"/>
      <c r="R737" s="79"/>
      <c r="S737" s="79"/>
      <c r="T737" s="79"/>
      <c r="U737" s="79"/>
    </row>
    <row r="738" spans="10:21" x14ac:dyDescent="0.3">
      <c r="J738" s="79"/>
      <c r="K738" s="79"/>
      <c r="L738" s="114"/>
      <c r="M738" s="79"/>
      <c r="N738" s="79"/>
      <c r="O738" s="79"/>
      <c r="P738" s="79"/>
      <c r="Q738" s="79"/>
      <c r="R738" s="79"/>
      <c r="S738" s="79"/>
      <c r="T738" s="79"/>
      <c r="U738" s="79"/>
    </row>
    <row r="739" spans="10:21" x14ac:dyDescent="0.3">
      <c r="J739" s="79"/>
      <c r="K739" s="79"/>
      <c r="L739" s="114"/>
      <c r="M739" s="79"/>
      <c r="N739" s="79"/>
      <c r="O739" s="79"/>
      <c r="P739" s="79"/>
      <c r="Q739" s="79"/>
      <c r="R739" s="79"/>
      <c r="S739" s="79"/>
      <c r="T739" s="79"/>
      <c r="U739" s="79"/>
    </row>
    <row r="740" spans="10:21" x14ac:dyDescent="0.3">
      <c r="J740" s="79"/>
      <c r="K740" s="79"/>
      <c r="L740" s="114"/>
      <c r="M740" s="79"/>
      <c r="N740" s="79"/>
      <c r="O740" s="79"/>
      <c r="P740" s="79"/>
      <c r="Q740" s="79"/>
      <c r="R740" s="79"/>
      <c r="S740" s="79"/>
      <c r="T740" s="79"/>
      <c r="U740" s="79"/>
    </row>
    <row r="741" spans="10:21" x14ac:dyDescent="0.3">
      <c r="J741" s="79"/>
      <c r="K741" s="79"/>
      <c r="L741" s="114"/>
      <c r="M741" s="79"/>
      <c r="N741" s="79"/>
      <c r="O741" s="79"/>
      <c r="P741" s="79"/>
      <c r="Q741" s="79"/>
      <c r="R741" s="79"/>
      <c r="S741" s="79"/>
      <c r="T741" s="79"/>
      <c r="U741" s="79"/>
    </row>
    <row r="742" spans="10:21" x14ac:dyDescent="0.3">
      <c r="J742" s="79"/>
      <c r="K742" s="79"/>
      <c r="L742" s="114"/>
      <c r="M742" s="79"/>
      <c r="N742" s="79"/>
      <c r="O742" s="79"/>
      <c r="P742" s="79"/>
      <c r="Q742" s="79"/>
      <c r="R742" s="79"/>
      <c r="S742" s="79"/>
      <c r="T742" s="79"/>
      <c r="U742" s="79"/>
    </row>
    <row r="743" spans="10:21" x14ac:dyDescent="0.3">
      <c r="J743" s="79"/>
      <c r="K743" s="79"/>
      <c r="L743" s="114"/>
      <c r="M743" s="79"/>
      <c r="N743" s="79"/>
      <c r="O743" s="79"/>
      <c r="P743" s="79"/>
      <c r="Q743" s="79"/>
      <c r="R743" s="79"/>
      <c r="S743" s="79"/>
      <c r="T743" s="79"/>
      <c r="U743" s="79"/>
    </row>
    <row r="744" spans="10:21" x14ac:dyDescent="0.3">
      <c r="J744" s="79"/>
      <c r="K744" s="79"/>
      <c r="L744" s="114"/>
      <c r="M744" s="79"/>
      <c r="N744" s="79"/>
      <c r="O744" s="79"/>
      <c r="P744" s="79"/>
      <c r="Q744" s="79"/>
      <c r="R744" s="79"/>
      <c r="S744" s="79"/>
      <c r="T744" s="79"/>
      <c r="U744" s="79"/>
    </row>
    <row r="745" spans="10:21" x14ac:dyDescent="0.3">
      <c r="J745" s="79"/>
      <c r="K745" s="79"/>
      <c r="L745" s="114"/>
      <c r="M745" s="79"/>
      <c r="N745" s="79"/>
      <c r="O745" s="79"/>
      <c r="P745" s="79"/>
      <c r="Q745" s="79"/>
      <c r="R745" s="79"/>
      <c r="S745" s="79"/>
      <c r="T745" s="79"/>
      <c r="U745" s="79"/>
    </row>
    <row r="746" spans="10:21" x14ac:dyDescent="0.3">
      <c r="J746" s="79"/>
      <c r="K746" s="79"/>
      <c r="L746" s="114"/>
      <c r="M746" s="79"/>
      <c r="N746" s="79"/>
      <c r="O746" s="79"/>
      <c r="P746" s="79"/>
      <c r="Q746" s="79"/>
      <c r="R746" s="79"/>
      <c r="S746" s="79"/>
      <c r="T746" s="79"/>
      <c r="U746" s="79"/>
    </row>
    <row r="747" spans="10:21" x14ac:dyDescent="0.3">
      <c r="J747" s="79"/>
      <c r="K747" s="79"/>
      <c r="L747" s="114"/>
      <c r="M747" s="79"/>
      <c r="N747" s="79"/>
      <c r="O747" s="79"/>
      <c r="P747" s="79"/>
      <c r="Q747" s="79"/>
      <c r="R747" s="79"/>
      <c r="S747" s="79"/>
      <c r="T747" s="79"/>
      <c r="U747" s="79"/>
    </row>
    <row r="748" spans="10:21" x14ac:dyDescent="0.3">
      <c r="J748" s="79"/>
      <c r="K748" s="79"/>
      <c r="L748" s="114"/>
      <c r="M748" s="79"/>
      <c r="N748" s="79"/>
      <c r="O748" s="79"/>
      <c r="P748" s="79"/>
      <c r="Q748" s="79"/>
      <c r="R748" s="79"/>
      <c r="S748" s="79"/>
      <c r="T748" s="79"/>
      <c r="U748" s="79"/>
    </row>
    <row r="749" spans="10:21" x14ac:dyDescent="0.3">
      <c r="J749" s="79"/>
      <c r="K749" s="79"/>
      <c r="L749" s="114"/>
      <c r="M749" s="79"/>
      <c r="N749" s="79"/>
      <c r="O749" s="79"/>
      <c r="P749" s="79"/>
      <c r="Q749" s="79"/>
      <c r="R749" s="79"/>
      <c r="S749" s="79"/>
      <c r="T749" s="79"/>
      <c r="U749" s="79"/>
    </row>
    <row r="750" spans="10:21" x14ac:dyDescent="0.3">
      <c r="J750" s="79"/>
      <c r="K750" s="79"/>
      <c r="L750" s="114"/>
      <c r="M750" s="79"/>
      <c r="N750" s="79"/>
      <c r="O750" s="79"/>
      <c r="P750" s="79"/>
      <c r="Q750" s="79"/>
      <c r="R750" s="79"/>
      <c r="S750" s="79"/>
      <c r="T750" s="79"/>
      <c r="U750" s="79"/>
    </row>
    <row r="751" spans="10:21" x14ac:dyDescent="0.3">
      <c r="J751" s="79"/>
      <c r="K751" s="79"/>
      <c r="L751" s="114"/>
      <c r="M751" s="79"/>
      <c r="N751" s="79"/>
      <c r="O751" s="79"/>
      <c r="P751" s="79"/>
      <c r="Q751" s="79"/>
      <c r="R751" s="79"/>
      <c r="S751" s="79"/>
      <c r="T751" s="79"/>
      <c r="U751" s="79"/>
    </row>
    <row r="752" spans="10:21" x14ac:dyDescent="0.3">
      <c r="J752" s="79"/>
      <c r="K752" s="79"/>
      <c r="L752" s="114"/>
      <c r="M752" s="79"/>
      <c r="N752" s="79"/>
      <c r="O752" s="79"/>
      <c r="P752" s="79"/>
      <c r="Q752" s="79"/>
      <c r="R752" s="79"/>
      <c r="S752" s="79"/>
      <c r="T752" s="79"/>
      <c r="U752" s="79"/>
    </row>
    <row r="753" spans="10:21" x14ac:dyDescent="0.3">
      <c r="J753" s="79"/>
      <c r="K753" s="79"/>
      <c r="L753" s="114"/>
      <c r="M753" s="79"/>
      <c r="N753" s="79"/>
      <c r="O753" s="79"/>
      <c r="P753" s="79"/>
      <c r="Q753" s="79"/>
      <c r="R753" s="79"/>
      <c r="S753" s="79"/>
      <c r="T753" s="79"/>
      <c r="U753" s="79"/>
    </row>
    <row r="754" spans="10:21" x14ac:dyDescent="0.3">
      <c r="J754" s="79"/>
      <c r="K754" s="79"/>
      <c r="L754" s="114"/>
      <c r="M754" s="79"/>
      <c r="N754" s="79"/>
      <c r="O754" s="79"/>
      <c r="P754" s="79"/>
      <c r="Q754" s="79"/>
      <c r="R754" s="79"/>
      <c r="S754" s="79"/>
      <c r="T754" s="79"/>
      <c r="U754" s="79"/>
    </row>
    <row r="755" spans="10:21" x14ac:dyDescent="0.3">
      <c r="J755" s="79"/>
      <c r="K755" s="79"/>
      <c r="L755" s="114"/>
      <c r="M755" s="79"/>
      <c r="N755" s="79"/>
      <c r="O755" s="79"/>
      <c r="P755" s="79"/>
      <c r="Q755" s="79"/>
      <c r="R755" s="79"/>
      <c r="S755" s="79"/>
      <c r="T755" s="79"/>
      <c r="U755" s="79"/>
    </row>
    <row r="756" spans="10:21" x14ac:dyDescent="0.3">
      <c r="J756" s="79"/>
      <c r="K756" s="79"/>
      <c r="L756" s="114"/>
      <c r="M756" s="79"/>
      <c r="N756" s="79"/>
      <c r="O756" s="79"/>
      <c r="P756" s="79"/>
      <c r="Q756" s="79"/>
      <c r="R756" s="79"/>
      <c r="S756" s="79"/>
      <c r="T756" s="79"/>
      <c r="U756" s="79"/>
    </row>
    <row r="757" spans="10:21" x14ac:dyDescent="0.3">
      <c r="J757" s="79"/>
      <c r="K757" s="79"/>
      <c r="L757" s="114"/>
      <c r="M757" s="79"/>
      <c r="N757" s="79"/>
      <c r="O757" s="79"/>
      <c r="P757" s="79"/>
      <c r="Q757" s="79"/>
      <c r="R757" s="79"/>
      <c r="S757" s="79"/>
      <c r="T757" s="79"/>
      <c r="U757" s="79"/>
    </row>
    <row r="758" spans="10:21" x14ac:dyDescent="0.3">
      <c r="J758" s="79"/>
      <c r="K758" s="79"/>
      <c r="L758" s="114"/>
      <c r="M758" s="79"/>
      <c r="N758" s="79"/>
      <c r="O758" s="79"/>
      <c r="P758" s="79"/>
      <c r="Q758" s="79"/>
      <c r="R758" s="79"/>
      <c r="S758" s="79"/>
      <c r="T758" s="79"/>
      <c r="U758" s="79"/>
    </row>
    <row r="759" spans="10:21" x14ac:dyDescent="0.3">
      <c r="J759" s="79"/>
      <c r="K759" s="79"/>
      <c r="L759" s="114"/>
      <c r="M759" s="79"/>
      <c r="N759" s="79"/>
      <c r="O759" s="79"/>
      <c r="P759" s="79"/>
      <c r="Q759" s="79"/>
      <c r="R759" s="79"/>
      <c r="S759" s="79"/>
      <c r="T759" s="79"/>
      <c r="U759" s="79"/>
    </row>
    <row r="760" spans="10:21" x14ac:dyDescent="0.3">
      <c r="J760" s="79"/>
      <c r="K760" s="79"/>
      <c r="L760" s="114"/>
      <c r="M760" s="79"/>
      <c r="N760" s="79"/>
      <c r="O760" s="79"/>
      <c r="P760" s="79"/>
      <c r="Q760" s="79"/>
      <c r="R760" s="79"/>
      <c r="S760" s="79"/>
      <c r="T760" s="79"/>
      <c r="U760" s="79"/>
    </row>
    <row r="761" spans="10:21" x14ac:dyDescent="0.3">
      <c r="J761" s="79"/>
      <c r="K761" s="79"/>
      <c r="L761" s="114"/>
      <c r="M761" s="79"/>
      <c r="N761" s="79"/>
      <c r="O761" s="79"/>
      <c r="P761" s="79"/>
      <c r="Q761" s="79"/>
      <c r="R761" s="79"/>
      <c r="S761" s="79"/>
      <c r="T761" s="79"/>
      <c r="U761" s="79"/>
    </row>
    <row r="762" spans="10:21" x14ac:dyDescent="0.3">
      <c r="J762" s="79"/>
      <c r="K762" s="79"/>
      <c r="L762" s="114"/>
      <c r="M762" s="79"/>
      <c r="N762" s="79"/>
      <c r="O762" s="79"/>
      <c r="P762" s="79"/>
      <c r="Q762" s="79"/>
      <c r="R762" s="79"/>
      <c r="S762" s="79"/>
      <c r="T762" s="79"/>
      <c r="U762" s="79"/>
    </row>
    <row r="763" spans="10:21" x14ac:dyDescent="0.3">
      <c r="J763" s="79"/>
      <c r="K763" s="79"/>
      <c r="L763" s="114"/>
      <c r="M763" s="79"/>
      <c r="N763" s="79"/>
      <c r="O763" s="79"/>
      <c r="P763" s="79"/>
      <c r="Q763" s="79"/>
      <c r="R763" s="79"/>
      <c r="S763" s="79"/>
      <c r="T763" s="79"/>
      <c r="U763" s="79"/>
    </row>
    <row r="764" spans="10:21" x14ac:dyDescent="0.3">
      <c r="J764" s="79"/>
      <c r="K764" s="79"/>
      <c r="L764" s="114"/>
      <c r="M764" s="79"/>
      <c r="N764" s="79"/>
      <c r="O764" s="79"/>
      <c r="P764" s="79"/>
      <c r="Q764" s="79"/>
      <c r="R764" s="79"/>
      <c r="S764" s="79"/>
      <c r="T764" s="79"/>
      <c r="U764" s="79"/>
    </row>
    <row r="765" spans="10:21" x14ac:dyDescent="0.3">
      <c r="J765" s="79"/>
      <c r="K765" s="79"/>
      <c r="L765" s="114"/>
      <c r="M765" s="79"/>
      <c r="N765" s="79"/>
      <c r="O765" s="79"/>
      <c r="P765" s="79"/>
      <c r="Q765" s="79"/>
      <c r="R765" s="79"/>
      <c r="S765" s="79"/>
      <c r="T765" s="79"/>
      <c r="U765" s="79"/>
    </row>
    <row r="766" spans="10:21" x14ac:dyDescent="0.3">
      <c r="J766" s="79"/>
      <c r="K766" s="79"/>
      <c r="L766" s="114"/>
      <c r="M766" s="79"/>
      <c r="N766" s="79"/>
      <c r="O766" s="79"/>
      <c r="P766" s="79"/>
      <c r="Q766" s="79"/>
      <c r="R766" s="79"/>
      <c r="S766" s="79"/>
      <c r="T766" s="79"/>
      <c r="U766" s="79"/>
    </row>
    <row r="767" spans="10:21" x14ac:dyDescent="0.3">
      <c r="J767" s="79"/>
      <c r="K767" s="79"/>
      <c r="L767" s="114"/>
      <c r="M767" s="79"/>
      <c r="N767" s="79"/>
      <c r="O767" s="79"/>
      <c r="P767" s="79"/>
      <c r="Q767" s="79"/>
      <c r="R767" s="79"/>
      <c r="S767" s="79"/>
      <c r="T767" s="79"/>
      <c r="U767" s="79"/>
    </row>
    <row r="768" spans="10:21" x14ac:dyDescent="0.3">
      <c r="J768" s="79"/>
      <c r="K768" s="79"/>
      <c r="L768" s="114"/>
      <c r="M768" s="79"/>
      <c r="N768" s="79"/>
      <c r="O768" s="79"/>
      <c r="P768" s="79"/>
      <c r="Q768" s="79"/>
      <c r="R768" s="79"/>
      <c r="S768" s="79"/>
      <c r="T768" s="79"/>
      <c r="U768" s="79"/>
    </row>
    <row r="769" spans="10:21" x14ac:dyDescent="0.3">
      <c r="J769" s="79"/>
      <c r="K769" s="79"/>
      <c r="L769" s="114"/>
      <c r="M769" s="79"/>
      <c r="N769" s="79"/>
      <c r="O769" s="79"/>
      <c r="P769" s="79"/>
      <c r="Q769" s="79"/>
      <c r="R769" s="79"/>
      <c r="S769" s="79"/>
      <c r="T769" s="79"/>
      <c r="U769" s="79"/>
    </row>
    <row r="770" spans="10:21" x14ac:dyDescent="0.3">
      <c r="J770" s="79"/>
      <c r="K770" s="79"/>
      <c r="L770" s="114"/>
      <c r="M770" s="79"/>
      <c r="N770" s="79"/>
      <c r="O770" s="79"/>
      <c r="P770" s="79"/>
      <c r="Q770" s="79"/>
      <c r="R770" s="79"/>
      <c r="S770" s="79"/>
      <c r="T770" s="79"/>
      <c r="U770" s="79"/>
    </row>
    <row r="771" spans="10:21" x14ac:dyDescent="0.3">
      <c r="J771" s="79"/>
      <c r="K771" s="79"/>
      <c r="L771" s="114"/>
      <c r="M771" s="79"/>
      <c r="N771" s="79"/>
      <c r="O771" s="79"/>
      <c r="P771" s="79"/>
      <c r="Q771" s="79"/>
      <c r="R771" s="79"/>
      <c r="S771" s="79"/>
      <c r="T771" s="79"/>
      <c r="U771" s="79"/>
    </row>
    <row r="772" spans="10:21" x14ac:dyDescent="0.3">
      <c r="J772" s="79"/>
      <c r="K772" s="79"/>
      <c r="L772" s="114"/>
      <c r="M772" s="79"/>
      <c r="N772" s="79"/>
      <c r="O772" s="79"/>
      <c r="P772" s="79"/>
      <c r="Q772" s="79"/>
      <c r="R772" s="79"/>
      <c r="S772" s="79"/>
      <c r="T772" s="79"/>
      <c r="U772" s="79"/>
    </row>
    <row r="773" spans="10:21" x14ac:dyDescent="0.3">
      <c r="J773" s="79"/>
      <c r="K773" s="79"/>
      <c r="L773" s="114"/>
      <c r="M773" s="79"/>
      <c r="N773" s="79"/>
      <c r="O773" s="79"/>
      <c r="P773" s="79"/>
      <c r="Q773" s="79"/>
      <c r="R773" s="79"/>
      <c r="S773" s="79"/>
      <c r="T773" s="79"/>
      <c r="U773" s="79"/>
    </row>
    <row r="774" spans="10:21" x14ac:dyDescent="0.3">
      <c r="J774" s="79"/>
      <c r="K774" s="79"/>
      <c r="L774" s="114"/>
      <c r="M774" s="79"/>
      <c r="N774" s="79"/>
      <c r="O774" s="79"/>
      <c r="P774" s="79"/>
      <c r="Q774" s="79"/>
      <c r="R774" s="79"/>
      <c r="S774" s="79"/>
      <c r="T774" s="79"/>
      <c r="U774" s="79"/>
    </row>
    <row r="775" spans="10:21" x14ac:dyDescent="0.3">
      <c r="J775" s="79"/>
      <c r="K775" s="79"/>
      <c r="L775" s="114"/>
      <c r="M775" s="79"/>
      <c r="N775" s="79"/>
      <c r="O775" s="79"/>
      <c r="P775" s="79"/>
      <c r="Q775" s="79"/>
      <c r="R775" s="79"/>
      <c r="S775" s="79"/>
      <c r="T775" s="79"/>
      <c r="U775" s="79"/>
    </row>
    <row r="776" spans="10:21" x14ac:dyDescent="0.3">
      <c r="J776" s="79"/>
      <c r="K776" s="79"/>
      <c r="L776" s="114"/>
      <c r="M776" s="79"/>
      <c r="N776" s="79"/>
      <c r="O776" s="79"/>
      <c r="P776" s="79"/>
      <c r="Q776" s="79"/>
      <c r="R776" s="79"/>
      <c r="S776" s="79"/>
      <c r="T776" s="79"/>
      <c r="U776" s="79"/>
    </row>
    <row r="777" spans="10:21" x14ac:dyDescent="0.3">
      <c r="J777" s="79"/>
      <c r="K777" s="79"/>
      <c r="L777" s="114"/>
      <c r="M777" s="79"/>
      <c r="N777" s="79"/>
      <c r="O777" s="79"/>
      <c r="P777" s="79"/>
      <c r="Q777" s="79"/>
      <c r="R777" s="79"/>
      <c r="S777" s="79"/>
      <c r="T777" s="79"/>
      <c r="U777" s="79"/>
    </row>
    <row r="778" spans="10:21" x14ac:dyDescent="0.3">
      <c r="J778" s="79"/>
      <c r="K778" s="79"/>
      <c r="L778" s="114"/>
      <c r="M778" s="79"/>
      <c r="N778" s="79"/>
      <c r="O778" s="79"/>
      <c r="P778" s="79"/>
      <c r="Q778" s="79"/>
      <c r="R778" s="79"/>
      <c r="S778" s="79"/>
      <c r="T778" s="79"/>
      <c r="U778" s="79"/>
    </row>
    <row r="779" spans="10:21" x14ac:dyDescent="0.3">
      <c r="J779" s="79"/>
      <c r="K779" s="79"/>
      <c r="L779" s="114"/>
      <c r="M779" s="79"/>
      <c r="N779" s="79"/>
      <c r="O779" s="79"/>
      <c r="P779" s="79"/>
      <c r="Q779" s="79"/>
      <c r="R779" s="79"/>
      <c r="S779" s="79"/>
      <c r="T779" s="79"/>
      <c r="U779" s="79"/>
    </row>
    <row r="780" spans="10:21" x14ac:dyDescent="0.3">
      <c r="J780" s="79"/>
      <c r="K780" s="79"/>
      <c r="L780" s="114"/>
      <c r="M780" s="79"/>
      <c r="N780" s="79"/>
      <c r="O780" s="79"/>
      <c r="P780" s="79"/>
      <c r="Q780" s="79"/>
      <c r="R780" s="79"/>
      <c r="S780" s="79"/>
      <c r="T780" s="79"/>
      <c r="U780" s="79"/>
    </row>
    <row r="781" spans="10:21" x14ac:dyDescent="0.3">
      <c r="J781" s="79"/>
      <c r="K781" s="79"/>
      <c r="L781" s="114"/>
      <c r="M781" s="79"/>
      <c r="N781" s="79"/>
      <c r="O781" s="79"/>
      <c r="P781" s="79"/>
      <c r="Q781" s="79"/>
      <c r="R781" s="79"/>
      <c r="S781" s="79"/>
      <c r="T781" s="79"/>
      <c r="U781" s="79"/>
    </row>
    <row r="782" spans="10:21" x14ac:dyDescent="0.3">
      <c r="J782" s="79"/>
      <c r="K782" s="79"/>
      <c r="L782" s="114"/>
      <c r="M782" s="79"/>
      <c r="N782" s="79"/>
      <c r="O782" s="79"/>
      <c r="P782" s="79"/>
      <c r="Q782" s="79"/>
      <c r="R782" s="79"/>
      <c r="S782" s="79"/>
      <c r="T782" s="79"/>
      <c r="U782" s="79"/>
    </row>
  </sheetData>
  <mergeCells count="88">
    <mergeCell ref="O13:O15"/>
    <mergeCell ref="P13:P15"/>
    <mergeCell ref="Q13:Q15"/>
    <mergeCell ref="R13:R15"/>
    <mergeCell ref="U13:U15"/>
    <mergeCell ref="T13:T15"/>
    <mergeCell ref="S13:S15"/>
    <mergeCell ref="S9:S10"/>
    <mergeCell ref="T9:T10"/>
    <mergeCell ref="U9:U10"/>
    <mergeCell ref="N11:N12"/>
    <mergeCell ref="O11:O12"/>
    <mergeCell ref="P11:P12"/>
    <mergeCell ref="Q11:Q12"/>
    <mergeCell ref="R11:R12"/>
    <mergeCell ref="S11:S12"/>
    <mergeCell ref="T11:T12"/>
    <mergeCell ref="U11:U12"/>
    <mergeCell ref="N9:N10"/>
    <mergeCell ref="O9:O10"/>
    <mergeCell ref="P9:P10"/>
    <mergeCell ref="Q9:Q10"/>
    <mergeCell ref="R9:R10"/>
    <mergeCell ref="R4:R8"/>
    <mergeCell ref="U4:U8"/>
    <mergeCell ref="T4:T8"/>
    <mergeCell ref="S4:S8"/>
    <mergeCell ref="O4:O8"/>
    <mergeCell ref="P4:P8"/>
    <mergeCell ref="Q4:Q8"/>
    <mergeCell ref="A1:H1"/>
    <mergeCell ref="I1:M1"/>
    <mergeCell ref="N1:U1"/>
    <mergeCell ref="A2:A3"/>
    <mergeCell ref="B2:B3"/>
    <mergeCell ref="C2:C3"/>
    <mergeCell ref="D2:D3"/>
    <mergeCell ref="E2:E3"/>
    <mergeCell ref="N2:N3"/>
    <mergeCell ref="O2:O3"/>
    <mergeCell ref="P2:P3"/>
    <mergeCell ref="Q2:U2"/>
    <mergeCell ref="K2:M2"/>
    <mergeCell ref="F2:F3"/>
    <mergeCell ref="G2:G3"/>
    <mergeCell ref="H2:H3"/>
    <mergeCell ref="A4:A15"/>
    <mergeCell ref="B4:B8"/>
    <mergeCell ref="C4:C8"/>
    <mergeCell ref="B13:B15"/>
    <mergeCell ref="F4:F5"/>
    <mergeCell ref="F6:F7"/>
    <mergeCell ref="B9:B10"/>
    <mergeCell ref="C9:C10"/>
    <mergeCell ref="B11:B12"/>
    <mergeCell ref="C11:C12"/>
    <mergeCell ref="C13:C15"/>
    <mergeCell ref="D4:D5"/>
    <mergeCell ref="E4:E5"/>
    <mergeCell ref="D6:D7"/>
    <mergeCell ref="E6:E7"/>
    <mergeCell ref="B36:C36"/>
    <mergeCell ref="B37:C37"/>
    <mergeCell ref="I2:I3"/>
    <mergeCell ref="J2:J3"/>
    <mergeCell ref="I6:I7"/>
    <mergeCell ref="J4:J5"/>
    <mergeCell ref="J6:J7"/>
    <mergeCell ref="I4:I5"/>
    <mergeCell ref="G4:G5"/>
    <mergeCell ref="H4:H5"/>
    <mergeCell ref="G6:G7"/>
    <mergeCell ref="H6:H7"/>
    <mergeCell ref="B35:C35"/>
    <mergeCell ref="L13:L15"/>
    <mergeCell ref="M13:M15"/>
    <mergeCell ref="N13:N15"/>
    <mergeCell ref="N4:N8"/>
    <mergeCell ref="K4:K8"/>
    <mergeCell ref="L4:L8"/>
    <mergeCell ref="M4:M8"/>
    <mergeCell ref="M9:M10"/>
    <mergeCell ref="L9:L10"/>
    <mergeCell ref="K9:K10"/>
    <mergeCell ref="M11:M12"/>
    <mergeCell ref="L11:L12"/>
    <mergeCell ref="K11:K12"/>
    <mergeCell ref="K13:K15"/>
  </mergeCells>
  <dataValidations count="2">
    <dataValidation type="list" allowBlank="1" showInputMessage="1" showErrorMessage="1" sqref="F4 F6 F8:F13 F15">
      <formula1>soggetti</formula1>
    </dataValidation>
    <dataValidation type="list" allowBlank="1" showInputMessage="1" showErrorMessage="1" sqref="H4 H6 H8:H15">
      <formula1>tipologiaattivita</formula1>
    </dataValidation>
  </dataValidations>
  <printOptions horizontalCentered="1"/>
  <pageMargins left="0.23622047244094502" right="0.23622047244094502" top="0.74803149606299213" bottom="0.74803149606299213" header="0.31496062992126012" footer="0.31496062992126012"/>
  <pageSetup paperSize="8" scale="41" fitToHeight="0" orientation="landscape" r:id="rId1"/>
  <extLst>
    <ext xmlns:x14="http://schemas.microsoft.com/office/spreadsheetml/2009/9/main" uri="{CCE6A557-97BC-4b89-ADB6-D9C93CAAB3DF}">
      <x14:dataValidations xmlns:xm="http://schemas.microsoft.com/office/excel/2006/main" count="6">
        <x14:dataValidation type="list" allowBlank="1" showInputMessage="1" showErrorMessage="1">
          <x14:formula1>
            <xm:f>Parametri!$B$14:$B$15</xm:f>
          </x14:formula1>
          <xm:sqref>G6 G8:G33</xm:sqref>
        </x14:dataValidation>
        <x14:dataValidation type="list" allowBlank="1" showInputMessage="1" showErrorMessage="1">
          <x14:formula1>
            <xm:f>Parametri!$B$20:$B$24</xm:f>
          </x14:formula1>
          <xm:sqref>L4 L9 L11 L13 L16:L33</xm:sqref>
        </x14:dataValidation>
        <x14:dataValidation type="list" allowBlank="1" showInputMessage="1" showErrorMessage="1">
          <x14:formula1>
            <xm:f>Parametri!$D$20:$D$21</xm:f>
          </x14:formula1>
          <xm:sqref>K4 K9 K11 K13 K16:K33</xm:sqref>
        </x14:dataValidation>
        <x14:dataValidation type="list" allowBlank="1" showInputMessage="1" showErrorMessage="1">
          <x14:formula1>
            <xm:f>Parametri!$B$27:$B$29</xm:f>
          </x14:formula1>
          <xm:sqref>M4 M9 M11 M13 M16:M33</xm:sqref>
        </x14:dataValidation>
        <x14:dataValidation type="list" allowBlank="1" showInputMessage="1" showErrorMessage="1">
          <x14:formula1>
            <xm:f>Parametri!$B$3:$B$7</xm:f>
          </x14:formula1>
          <xm:sqref>F16:F33</xm:sqref>
        </x14:dataValidation>
        <x14:dataValidation type="list" allowBlank="1" showInputMessage="1" showErrorMessage="1">
          <x14:formula1>
            <xm:f>Parametri!$D$14:$D$16</xm:f>
          </x14:formula1>
          <xm:sqref>H16:H33</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12"/>
  <sheetViews>
    <sheetView topLeftCell="H1" zoomScale="50" zoomScaleNormal="50" workbookViewId="0">
      <selection activeCell="F4" sqref="F4"/>
    </sheetView>
  </sheetViews>
  <sheetFormatPr defaultColWidth="9.109375" defaultRowHeight="15.6" x14ac:dyDescent="0.3"/>
  <cols>
    <col min="1" max="1" width="18.33203125" style="126" customWidth="1"/>
    <col min="2" max="2" width="7.109375" style="126" customWidth="1"/>
    <col min="3" max="3" width="32" style="126" customWidth="1"/>
    <col min="4" max="4" width="7.109375" style="126" customWidth="1"/>
    <col min="5" max="5" width="35.6640625" style="126" customWidth="1"/>
    <col min="6" max="7" width="34.88671875" style="126" customWidth="1"/>
    <col min="8" max="8" width="32" style="126" customWidth="1"/>
    <col min="9" max="9" width="42.5546875" style="126" customWidth="1"/>
    <col min="10" max="10" width="39.33203125" style="126" customWidth="1"/>
    <col min="11" max="11" width="18.44140625" style="126" customWidth="1"/>
    <col min="12" max="12" width="19.33203125" style="126" customWidth="1"/>
    <col min="13" max="13" width="16.44140625" style="126" customWidth="1"/>
    <col min="14" max="14" width="34" style="126" customWidth="1"/>
    <col min="15" max="15" width="50.44140625" style="126" customWidth="1"/>
    <col min="16" max="16" width="34.44140625" style="126" customWidth="1"/>
    <col min="17" max="17" width="27" style="126" customWidth="1"/>
    <col min="18" max="18" width="18.109375" style="126" customWidth="1"/>
    <col min="19" max="19" width="23.88671875" style="126" customWidth="1"/>
    <col min="20" max="20" width="20.88671875" style="126" customWidth="1"/>
    <col min="21" max="21" width="24.88671875" style="126" customWidth="1"/>
    <col min="22" max="16384" width="9.109375" style="126"/>
  </cols>
  <sheetData>
    <row r="1" spans="1:21" ht="55.5" customHeight="1" thickBot="1" x14ac:dyDescent="0.35">
      <c r="A1" s="484" t="s">
        <v>198</v>
      </c>
      <c r="B1" s="485"/>
      <c r="C1" s="485"/>
      <c r="D1" s="485"/>
      <c r="E1" s="485"/>
      <c r="F1" s="485"/>
      <c r="G1" s="485"/>
      <c r="H1" s="485"/>
      <c r="I1" s="421" t="s">
        <v>8</v>
      </c>
      <c r="J1" s="421"/>
      <c r="K1" s="421"/>
      <c r="L1" s="421"/>
      <c r="M1" s="421"/>
      <c r="N1" s="407" t="s">
        <v>9</v>
      </c>
      <c r="O1" s="407"/>
      <c r="P1" s="407"/>
      <c r="Q1" s="407"/>
      <c r="R1" s="407"/>
      <c r="S1" s="407"/>
      <c r="T1" s="407"/>
      <c r="U1" s="407"/>
    </row>
    <row r="2" spans="1:21" ht="54.75" customHeight="1" thickBot="1" x14ac:dyDescent="0.35">
      <c r="A2" s="378" t="s">
        <v>195</v>
      </c>
      <c r="B2" s="486" t="s">
        <v>208</v>
      </c>
      <c r="C2" s="488" t="s">
        <v>194</v>
      </c>
      <c r="D2" s="486" t="s">
        <v>196</v>
      </c>
      <c r="E2" s="378" t="s">
        <v>355</v>
      </c>
      <c r="F2" s="378" t="s">
        <v>10</v>
      </c>
      <c r="G2" s="378" t="s">
        <v>11</v>
      </c>
      <c r="H2" s="378" t="s">
        <v>12</v>
      </c>
      <c r="I2" s="378" t="s">
        <v>13</v>
      </c>
      <c r="J2" s="378" t="s">
        <v>435</v>
      </c>
      <c r="K2" s="378" t="s">
        <v>14</v>
      </c>
      <c r="L2" s="378"/>
      <c r="M2" s="378"/>
      <c r="N2" s="356" t="s">
        <v>197</v>
      </c>
      <c r="O2" s="356" t="s">
        <v>15</v>
      </c>
      <c r="P2" s="356" t="s">
        <v>16</v>
      </c>
      <c r="Q2" s="410" t="s">
        <v>17</v>
      </c>
      <c r="R2" s="410"/>
      <c r="S2" s="410"/>
      <c r="T2" s="410"/>
      <c r="U2" s="410"/>
    </row>
    <row r="3" spans="1:21" ht="177.75" customHeight="1" thickBot="1" x14ac:dyDescent="0.35">
      <c r="A3" s="379"/>
      <c r="B3" s="487"/>
      <c r="C3" s="489"/>
      <c r="D3" s="490"/>
      <c r="E3" s="378"/>
      <c r="F3" s="378"/>
      <c r="G3" s="378"/>
      <c r="H3" s="378"/>
      <c r="I3" s="378"/>
      <c r="J3" s="378"/>
      <c r="K3" s="67" t="s">
        <v>18</v>
      </c>
      <c r="L3" s="67" t="s">
        <v>19</v>
      </c>
      <c r="M3" s="67" t="s">
        <v>20</v>
      </c>
      <c r="N3" s="357"/>
      <c r="O3" s="357"/>
      <c r="P3" s="357"/>
      <c r="Q3" s="156" t="s">
        <v>593</v>
      </c>
      <c r="R3" s="156" t="s">
        <v>439</v>
      </c>
      <c r="S3" s="156" t="s">
        <v>21</v>
      </c>
      <c r="T3" s="156" t="s">
        <v>440</v>
      </c>
      <c r="U3" s="156" t="s">
        <v>22</v>
      </c>
    </row>
    <row r="4" spans="1:21" ht="103.5" customHeight="1" x14ac:dyDescent="0.3">
      <c r="A4" s="481" t="s">
        <v>279</v>
      </c>
      <c r="B4" s="482">
        <v>1</v>
      </c>
      <c r="C4" s="482" t="s">
        <v>599</v>
      </c>
      <c r="D4" s="148" t="s">
        <v>209</v>
      </c>
      <c r="E4" s="149" t="s">
        <v>426</v>
      </c>
      <c r="F4" s="150" t="s">
        <v>590</v>
      </c>
      <c r="G4" s="151" t="s">
        <v>33</v>
      </c>
      <c r="H4" s="151" t="s">
        <v>176</v>
      </c>
      <c r="I4" s="150" t="s">
        <v>212</v>
      </c>
      <c r="J4" s="148" t="s">
        <v>299</v>
      </c>
      <c r="K4" s="448" t="s">
        <v>186</v>
      </c>
      <c r="L4" s="426" t="s">
        <v>185</v>
      </c>
      <c r="M4" s="491" t="s">
        <v>29</v>
      </c>
      <c r="N4" s="480" t="s">
        <v>544</v>
      </c>
      <c r="O4" s="483" t="s">
        <v>575</v>
      </c>
      <c r="P4" s="428" t="s">
        <v>576</v>
      </c>
      <c r="Q4" s="448" t="s">
        <v>31</v>
      </c>
      <c r="R4" s="466">
        <v>45291</v>
      </c>
      <c r="S4" s="479" t="s">
        <v>250</v>
      </c>
      <c r="T4" s="478" t="s">
        <v>498</v>
      </c>
      <c r="U4" s="428" t="s">
        <v>170</v>
      </c>
    </row>
    <row r="5" spans="1:21" ht="84.75" customHeight="1" x14ac:dyDescent="0.3">
      <c r="A5" s="481"/>
      <c r="B5" s="482"/>
      <c r="C5" s="482"/>
      <c r="D5" s="152" t="s">
        <v>211</v>
      </c>
      <c r="E5" s="153" t="s">
        <v>543</v>
      </c>
      <c r="F5" s="154" t="s">
        <v>591</v>
      </c>
      <c r="G5" s="154" t="s">
        <v>33</v>
      </c>
      <c r="H5" s="151" t="s">
        <v>176</v>
      </c>
      <c r="I5" s="152" t="s">
        <v>428</v>
      </c>
      <c r="J5" s="148" t="s">
        <v>299</v>
      </c>
      <c r="K5" s="448"/>
      <c r="L5" s="426"/>
      <c r="M5" s="491"/>
      <c r="N5" s="480"/>
      <c r="O5" s="483"/>
      <c r="P5" s="428"/>
      <c r="Q5" s="448"/>
      <c r="R5" s="466"/>
      <c r="S5" s="479"/>
      <c r="T5" s="478"/>
      <c r="U5" s="428"/>
    </row>
    <row r="6" spans="1:21" ht="72" customHeight="1" thickBot="1" x14ac:dyDescent="0.35">
      <c r="A6" s="481"/>
      <c r="B6" s="482"/>
      <c r="C6" s="482"/>
      <c r="D6" s="152" t="s">
        <v>214</v>
      </c>
      <c r="E6" s="153" t="s">
        <v>427</v>
      </c>
      <c r="F6" s="154" t="s">
        <v>39</v>
      </c>
      <c r="G6" s="154" t="s">
        <v>33</v>
      </c>
      <c r="H6" s="151" t="s">
        <v>176</v>
      </c>
      <c r="I6" s="152" t="s">
        <v>438</v>
      </c>
      <c r="J6" s="152" t="s">
        <v>429</v>
      </c>
      <c r="K6" s="448"/>
      <c r="L6" s="426"/>
      <c r="M6" s="491"/>
      <c r="N6" s="480"/>
      <c r="O6" s="483"/>
      <c r="P6" s="428"/>
      <c r="Q6" s="448"/>
      <c r="R6" s="466"/>
      <c r="S6" s="479"/>
      <c r="T6" s="478"/>
      <c r="U6" s="428"/>
    </row>
    <row r="7" spans="1:21" ht="210.75" hidden="1" customHeight="1" thickBot="1" x14ac:dyDescent="0.35">
      <c r="H7" s="151"/>
      <c r="N7" s="148" t="s">
        <v>210</v>
      </c>
      <c r="O7" s="96"/>
      <c r="P7" s="104" t="s">
        <v>30</v>
      </c>
      <c r="Q7" s="100" t="s">
        <v>31</v>
      </c>
      <c r="R7" s="104"/>
      <c r="S7" s="96"/>
      <c r="T7" s="96"/>
      <c r="U7" s="104"/>
    </row>
    <row r="8" spans="1:21" ht="2.25" customHeight="1" thickBot="1" x14ac:dyDescent="0.35">
      <c r="N8" s="155" t="s">
        <v>213</v>
      </c>
      <c r="O8" s="86"/>
      <c r="P8" s="147"/>
      <c r="Q8" s="146"/>
      <c r="R8" s="85"/>
      <c r="S8" s="86"/>
      <c r="T8" s="86"/>
      <c r="U8" s="85"/>
    </row>
    <row r="10" spans="1:21" x14ac:dyDescent="0.3">
      <c r="F10" s="123"/>
      <c r="G10" s="122"/>
      <c r="H10" s="122"/>
      <c r="I10" s="122"/>
      <c r="J10" s="139"/>
      <c r="K10" s="355" t="s">
        <v>289</v>
      </c>
      <c r="L10" s="355"/>
    </row>
    <row r="11" spans="1:21" ht="26.25" customHeight="1" x14ac:dyDescent="0.3">
      <c r="F11" s="354" t="s">
        <v>283</v>
      </c>
      <c r="G11" s="354"/>
      <c r="H11" s="122"/>
      <c r="I11" s="122"/>
      <c r="J11" s="137" t="s">
        <v>46</v>
      </c>
      <c r="K11" s="380" t="s">
        <v>47</v>
      </c>
      <c r="L11" s="380"/>
    </row>
    <row r="12" spans="1:21" x14ac:dyDescent="0.3">
      <c r="F12" s="123"/>
      <c r="G12" s="122"/>
      <c r="H12" s="122"/>
      <c r="I12" s="122"/>
      <c r="J12" s="137" t="s">
        <v>48</v>
      </c>
      <c r="K12" s="380" t="s">
        <v>49</v>
      </c>
      <c r="L12" s="380"/>
    </row>
  </sheetData>
  <mergeCells count="36">
    <mergeCell ref="F11:G11"/>
    <mergeCell ref="K11:L11"/>
    <mergeCell ref="A1:H1"/>
    <mergeCell ref="I1:M1"/>
    <mergeCell ref="A2:A3"/>
    <mergeCell ref="B2:B3"/>
    <mergeCell ref="C2:C3"/>
    <mergeCell ref="D2:D3"/>
    <mergeCell ref="E2:E3"/>
    <mergeCell ref="F2:F3"/>
    <mergeCell ref="G2:G3"/>
    <mergeCell ref="I2:I3"/>
    <mergeCell ref="J2:J3"/>
    <mergeCell ref="K2:M2"/>
    <mergeCell ref="H2:H3"/>
    <mergeCell ref="M4:M6"/>
    <mergeCell ref="A4:A6"/>
    <mergeCell ref="B4:B6"/>
    <mergeCell ref="C4:C6"/>
    <mergeCell ref="K10:L10"/>
    <mergeCell ref="O4:O6"/>
    <mergeCell ref="K12:L12"/>
    <mergeCell ref="N1:U1"/>
    <mergeCell ref="Q2:U2"/>
    <mergeCell ref="N2:N3"/>
    <mergeCell ref="O2:O3"/>
    <mergeCell ref="P2:P3"/>
    <mergeCell ref="P4:P6"/>
    <mergeCell ref="Q4:Q6"/>
    <mergeCell ref="R4:R6"/>
    <mergeCell ref="U4:U6"/>
    <mergeCell ref="T4:T6"/>
    <mergeCell ref="S4:S6"/>
    <mergeCell ref="N4:N6"/>
    <mergeCell ref="K4:K6"/>
    <mergeCell ref="L4:L6"/>
  </mergeCells>
  <dataValidations count="4">
    <dataValidation type="list" allowBlank="1" showInputMessage="1" showErrorMessage="1" sqref="J4:J6">
      <formula1>impatto</formula1>
    </dataValidation>
    <dataValidation type="list" allowBlank="1" showInputMessage="1" showErrorMessage="1" sqref="F5:F6">
      <formula1>responsabilità</formula1>
    </dataValidation>
    <dataValidation type="list" allowBlank="1" showInputMessage="1" showErrorMessage="1" sqref="G4:G6">
      <formula1>attività</formula1>
    </dataValidation>
    <dataValidation type="list" allowBlank="1" showInputMessage="1" showErrorMessage="1" sqref="H4:H6">
      <formula1>tipologiaattivita</formula1>
    </dataValidation>
  </dataValidations>
  <pageMargins left="0.7" right="0.7" top="0.75" bottom="0.75" header="0.3" footer="0.3"/>
  <pageSetup paperSize="8" scale="33" fitToHeight="0"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Parametri!$B$27:$B$29</xm:f>
          </x14:formula1>
          <xm:sqref>M4</xm:sqref>
        </x14:dataValidation>
        <x14:dataValidation type="list" allowBlank="1" showInputMessage="1" showErrorMessage="1">
          <x14:formula1>
            <xm:f>Parametri!$D$20:$D$21</xm:f>
          </x14:formula1>
          <xm:sqref>K4</xm:sqref>
        </x14:dataValidation>
        <x14:dataValidation type="list" allowBlank="1" showInputMessage="1" showErrorMessage="1">
          <x14:formula1>
            <xm:f>Parametri!$B$20:$B$24</xm:f>
          </x14:formula1>
          <xm:sqref>L4</xm:sqref>
        </x14:dataValidation>
      </x14:dataValidations>
    </ext>
  </extLs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12</vt:i4>
      </vt:variant>
      <vt:variant>
        <vt:lpstr>Intervalli denominati</vt:lpstr>
      </vt:variant>
      <vt:variant>
        <vt:i4>8</vt:i4>
      </vt:variant>
    </vt:vector>
  </HeadingPairs>
  <TitlesOfParts>
    <vt:vector size="20" baseType="lpstr">
      <vt:lpstr>Sezione_generale</vt:lpstr>
      <vt:lpstr>Sezione_generale_old</vt:lpstr>
      <vt:lpstr>Registro rischi</vt:lpstr>
      <vt:lpstr>Mappatura processi C-A</vt:lpstr>
      <vt:lpstr>Mappatura processi C-B</vt:lpstr>
      <vt:lpstr>Mappatura processi C-C</vt:lpstr>
      <vt:lpstr>Mappatura processi C-D</vt:lpstr>
      <vt:lpstr>Mappatura processi S-A</vt:lpstr>
      <vt:lpstr>Mappatura processi S-B</vt:lpstr>
      <vt:lpstr>Mappatura processi S-C</vt:lpstr>
      <vt:lpstr>competenze</vt:lpstr>
      <vt:lpstr>Parametri</vt:lpstr>
      <vt:lpstr>Altissimo</vt:lpstr>
      <vt:lpstr>Alto</vt:lpstr>
      <vt:lpstr>competenze!Area_stampa</vt:lpstr>
      <vt:lpstr>'Mappatura processi S-A'!Area_stampa</vt:lpstr>
      <vt:lpstr>Medio</vt:lpstr>
      <vt:lpstr>soggetti</vt:lpstr>
      <vt:lpstr>tipologiaattivita</vt:lpstr>
      <vt:lpstr>'Mappatura processi S-A'!Titoli_stampa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Margherita Patrignani</dc:creator>
  <cp:lastModifiedBy>Rossella</cp:lastModifiedBy>
  <cp:lastPrinted>2023-03-20T13:24:23Z</cp:lastPrinted>
  <dcterms:created xsi:type="dcterms:W3CDTF">2014-07-11T10:05:14Z</dcterms:created>
  <dcterms:modified xsi:type="dcterms:W3CDTF">2023-03-22T09:43:15Z</dcterms:modified>
</cp:coreProperties>
</file>